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66\обмен\1. Учебно-методический отдел\РАСПИСАНИЕ\2025 расписание\март 2025\"/>
    </mc:Choice>
  </mc:AlternateContent>
  <xr:revisionPtr revIDLastSave="0" documentId="13_ncr:1_{2132369F-9BD1-49AA-A40D-447768DE41B1}" xr6:coauthVersionLast="47" xr6:coauthVersionMax="47" xr10:uidLastSave="{00000000-0000-0000-0000-000000000000}"/>
  <bookViews>
    <workbookView xWindow="2145" yWindow="0" windowWidth="24990" windowHeight="15525" xr2:uid="{00000000-000D-0000-FFFF-FFFF00000000}"/>
  </bookViews>
  <sheets>
    <sheet name="расписание" sheetId="1" r:id="rId1"/>
    <sheet name="Лист1" sheetId="3" r:id="rId2"/>
  </sheets>
  <externalReferences>
    <externalReference r:id="rId3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1" hidden="1">Лист1!$A$1:$AE$66</definedName>
    <definedName name="_xlnm._FilterDatabase" localSheetId="0" hidden="1">расписание!$A$6:$V$114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_xlnm.Print_Area" localSheetId="0">расписание!$A$1:$V$135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81029"/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I110" i="1" l="1"/>
  <c r="U60" i="1" l="1"/>
  <c r="U111" i="1" s="1"/>
  <c r="T60" i="1"/>
  <c r="T111" i="1" s="1"/>
  <c r="S60" i="1"/>
  <c r="S111" i="1" s="1"/>
  <c r="R60" i="1"/>
  <c r="R111" i="1" s="1"/>
  <c r="Q60" i="1"/>
  <c r="Q111" i="1" s="1"/>
  <c r="P60" i="1"/>
  <c r="P111" i="1" s="1"/>
  <c r="O60" i="1"/>
  <c r="O111" i="1" s="1"/>
  <c r="N60" i="1"/>
  <c r="N111" i="1" s="1"/>
  <c r="M60" i="1"/>
  <c r="M111" i="1" s="1"/>
  <c r="L60" i="1"/>
  <c r="L111" i="1" s="1"/>
  <c r="K60" i="1"/>
  <c r="K111" i="1" s="1"/>
  <c r="J60" i="1"/>
  <c r="J111" i="1" s="1"/>
  <c r="U113" i="1" l="1"/>
  <c r="T113" i="1"/>
  <c r="S113" i="1"/>
  <c r="R113" i="1"/>
  <c r="Q113" i="1"/>
  <c r="P113" i="1"/>
  <c r="O113" i="1"/>
  <c r="N113" i="1"/>
  <c r="M113" i="1"/>
  <c r="L113" i="1"/>
  <c r="K113" i="1"/>
  <c r="L36" i="3"/>
  <c r="L57" i="3"/>
  <c r="Z57" i="3" s="1"/>
  <c r="L12" i="3"/>
  <c r="Z12" i="3" s="1"/>
  <c r="L6" i="3"/>
  <c r="Z6" i="3" s="1"/>
  <c r="L5" i="3"/>
  <c r="Z5" i="3" s="1"/>
  <c r="L4" i="3"/>
  <c r="Z4" i="3" s="1"/>
  <c r="Z35" i="3"/>
  <c r="L35" i="3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Z53" i="3"/>
  <c r="L53" i="3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L49" i="3"/>
  <c r="Z49" i="3" s="1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L16" i="3"/>
  <c r="Z16" i="3" s="1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Z63" i="3"/>
  <c r="L63" i="3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L42" i="3"/>
  <c r="Z42" i="3" s="1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L29" i="3"/>
  <c r="Z29" i="3" s="1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L54" i="3"/>
  <c r="Z54" i="3" s="1"/>
  <c r="L55" i="3"/>
  <c r="Z55" i="3" s="1"/>
  <c r="L56" i="3"/>
  <c r="Z56" i="3" s="1"/>
  <c r="I60" i="1" l="1"/>
  <c r="I111" i="1" s="1"/>
  <c r="I112" i="1"/>
  <c r="I1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Клюева Елена Ивановна</author>
  </authors>
  <commentList>
    <comment ref="Q33" authorId="0" shapeId="0" xr:uid="{69FF9004-03F8-4F79-A7F9-0E8CBEC7D246}">
      <text>
        <r>
          <rPr>
            <b/>
            <sz val="9"/>
            <color indexed="81"/>
            <rFont val="Tahoma"/>
            <family val="2"/>
            <charset val="204"/>
          </rPr>
          <t>Клюева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-5 на апрель</t>
        </r>
      </text>
    </comment>
    <comment ref="N35" authorId="0" shapeId="0" xr:uid="{95474468-AEED-464A-A41B-D416A79E76D4}">
      <text>
        <r>
          <rPr>
            <b/>
            <sz val="9"/>
            <color indexed="81"/>
            <rFont val="Tahoma"/>
            <family val="2"/>
            <charset val="204"/>
          </rPr>
          <t>Клюева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</commentList>
</comments>
</file>

<file path=xl/sharedStrings.xml><?xml version="1.0" encoding="utf-8"?>
<sst xmlns="http://schemas.openxmlformats.org/spreadsheetml/2006/main" count="1059" uniqueCount="406">
  <si>
    <t>№</t>
  </si>
  <si>
    <t>Наименование программы</t>
  </si>
  <si>
    <t>Продолжит. акад. часов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</si>
  <si>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</si>
  <si>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</si>
  <si>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</si>
  <si>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</si>
  <si>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</si>
  <si>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</si>
  <si>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</si>
  <si>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</si>
  <si>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</si>
  <si>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</si>
  <si>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</si>
  <si>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</si>
  <si>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</si>
  <si>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Павлово-Посадский</t>
  </si>
  <si>
    <t>Куратор группы</t>
  </si>
  <si>
    <t>очно-заочная</t>
  </si>
  <si>
    <t>ОО</t>
  </si>
  <si>
    <t>в филиале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</si>
  <si>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</si>
  <si>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</si>
  <si>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</si>
  <si>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</si>
  <si>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</si>
  <si>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</si>
  <si>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</si>
  <si>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</si>
  <si>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</si>
  <si>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</si>
  <si>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</si>
  <si>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</si>
  <si>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</si>
  <si>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</si>
  <si>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</si>
  <si>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</si>
  <si>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</si>
  <si>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</si>
  <si>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</si>
  <si>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</si>
  <si>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</si>
  <si>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</si>
  <si>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</si>
  <si>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</si>
  <si>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</si>
  <si>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</si>
  <si>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</si>
  <si>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</si>
  <si>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</si>
  <si>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</si>
  <si>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</si>
  <si>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</si>
  <si>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ПКр</t>
  </si>
  <si>
    <t>Сотникова Н.В.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</si>
  <si>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</si>
  <si>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</si>
  <si>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</si>
  <si>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</si>
  <si>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</si>
  <si>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</si>
  <si>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</si>
  <si>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</si>
  <si>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</si>
  <si>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</si>
  <si>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</si>
  <si>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</si>
  <si>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</si>
  <si>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</si>
  <si>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</si>
  <si>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</si>
  <si>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</si>
  <si>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</si>
  <si>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</si>
  <si>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</si>
  <si>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</si>
  <si>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</si>
  <si>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</si>
  <si>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</si>
  <si>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</si>
  <si>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</si>
  <si>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</si>
  <si>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</si>
  <si>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</si>
  <si>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</si>
  <si>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</si>
  <si>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</si>
  <si>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</si>
  <si>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</si>
  <si>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</si>
  <si>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</si>
  <si>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</si>
  <si>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</si>
  <si>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</si>
  <si>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</si>
  <si>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</si>
  <si>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</si>
  <si>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</si>
  <si>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</si>
  <si>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</si>
  <si>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</si>
  <si>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</si>
  <si>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</si>
  <si>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</si>
  <si>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</si>
  <si>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</si>
  <si>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</si>
  <si>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</si>
  <si>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</si>
  <si>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</si>
  <si>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</si>
  <si>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</si>
  <si>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</si>
  <si>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</si>
  <si>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</si>
  <si>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</si>
  <si>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Проверка знания требований охраны труда с использованием ЕОСИС в ИТС «Интернет» по программе:«Безопасные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оборудование)»</t>
  </si>
  <si>
    <t>ПО</t>
  </si>
  <si>
    <t>ПрПр</t>
  </si>
  <si>
    <t>20.01.2025-30.01.2025</t>
  </si>
  <si>
    <t>Стропальщик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</si>
  <si>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</si>
  <si>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</si>
  <si>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</si>
  <si>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</si>
  <si>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</si>
  <si>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</si>
  <si>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</si>
  <si>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</si>
  <si>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</si>
  <si>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</si>
  <si>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</si>
  <si>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</si>
  <si>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</si>
  <si>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</si>
  <si>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</si>
  <si>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</si>
  <si>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</si>
  <si>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</si>
  <si>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</si>
  <si>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</si>
  <si>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</si>
  <si>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</si>
  <si>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</si>
  <si>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</si>
  <si>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</si>
  <si>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</si>
  <si>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</si>
  <si>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</si>
  <si>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</si>
  <si>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</si>
  <si>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</si>
  <si>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</si>
  <si>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</si>
  <si>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</si>
  <si>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</si>
  <si>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</si>
  <si>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</si>
  <si>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</si>
  <si>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</si>
  <si>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</si>
  <si>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</si>
  <si>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</si>
  <si>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</si>
  <si>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</si>
  <si>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</si>
  <si>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</si>
  <si>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</si>
  <si>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</si>
  <si>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</si>
  <si>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</si>
  <si>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</si>
  <si>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</si>
  <si>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</si>
  <si>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</si>
  <si>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</si>
  <si>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</si>
  <si>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</si>
  <si>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</si>
  <si>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</si>
  <si>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</si>
  <si>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</si>
  <si>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</si>
  <si>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</si>
  <si>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</si>
  <si>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</si>
  <si>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</si>
  <si>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</si>
  <si>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</si>
  <si>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</si>
  <si>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</si>
  <si>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</si>
  <si>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</si>
  <si>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</si>
  <si>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</si>
  <si>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</si>
  <si>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</si>
  <si>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</si>
  <si>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</si>
  <si>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</si>
  <si>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</si>
  <si>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</si>
  <si>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</si>
  <si>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</si>
  <si>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</si>
  <si>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</si>
  <si>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</si>
  <si>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</si>
  <si>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</si>
  <si>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</si>
  <si>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</si>
  <si>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</si>
  <si>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</si>
  <si>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</si>
  <si>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</si>
  <si>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t>ПК</t>
  </si>
  <si>
    <t xml:space="preserve">Машинист автовышки и автогидроподъемника </t>
  </si>
  <si>
    <t xml:space="preserve">Машинист бурильно-крановой самоходной машины </t>
  </si>
  <si>
    <t>Оперативно-диспетчерское управление электрическими сетями 0,4-110 кВ</t>
  </si>
  <si>
    <t>ПфП</t>
  </si>
  <si>
    <t>Электрогазосварщик</t>
  </si>
  <si>
    <t xml:space="preserve">Электромонтер оперативно - выездной бригады </t>
  </si>
  <si>
    <t>Электромонтер по ремонту и монтажу кабельных линий</t>
  </si>
  <si>
    <t>Электромонтер по эксплуатации распределительных сетей</t>
  </si>
  <si>
    <t xml:space="preserve">Электромонтер по эксплуатации электросчетчиков </t>
  </si>
  <si>
    <t>Безопасные методы и приемы выполнения земляных работ</t>
  </si>
  <si>
    <t>Безопасные методы и приемы выполнения работ в ограниченных и замкнутых пространствах (3 группа по безопасности)</t>
  </si>
  <si>
    <t>Безопасные методы и приемы выполнения работ при погрузочно - разгрузочных работах и размещении грузов для руководителей и специалистов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</si>
  <si>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на март   2025 года</t>
  </si>
  <si>
    <t xml:space="preserve">Машинист  крана (крановщик) </t>
  </si>
  <si>
    <t>03.03.2025-15.04.2025</t>
  </si>
  <si>
    <t>03.03.2025-28.03.2025</t>
  </si>
  <si>
    <t>10.03.2025-22.04.2025</t>
  </si>
  <si>
    <t>10.03.2025-04.04.2025</t>
  </si>
  <si>
    <t>10.03.2025-20.03.2025</t>
  </si>
  <si>
    <t>Оперативно-диспетчерское управление электрическими сетями 0,4-110 кВ для руководителей</t>
  </si>
  <si>
    <t>ДВО</t>
  </si>
  <si>
    <t>Повышение срока службы силовых кабелей с изоляцией из сшитого полиэтилена в электрических сетях 6-35кВ</t>
  </si>
  <si>
    <t>03.03.2025-06.03.2025</t>
  </si>
  <si>
    <t>Эксплуатация, ремонт и модернизация электрооборудования подстанций 6-10 кВ и выше</t>
  </si>
  <si>
    <t>Электромобили и электрозарядная инфраструктура</t>
  </si>
  <si>
    <t>10.03.2025-18.04.2025</t>
  </si>
  <si>
    <t>Электромонтер по надзору за трассами кабельных сетей</t>
  </si>
  <si>
    <t>17.03.2025-29.04.2025</t>
  </si>
  <si>
    <t>17.03.2025-11.04.2025</t>
  </si>
  <si>
    <t>17.03.2025-27.03.2025</t>
  </si>
  <si>
    <t>24.03.2025-03.04.2025</t>
  </si>
  <si>
    <t>даты уточняются</t>
  </si>
  <si>
    <t>Главный инженер проекта  по организации строительства</t>
  </si>
  <si>
    <t>Главный инженер проекта по инженерным изысканиям</t>
  </si>
  <si>
    <t>Диагностика, определение остаточного ресурса и отыскание мест повреждений в кабельных сетях и управление техническим состоянием</t>
  </si>
  <si>
    <t xml:space="preserve">Монтаж, эксплуатация и ремонт электрических сетей и обслуживание оборудования подстанций 35-110кВ </t>
  </si>
  <si>
    <t>Организация коммерческого учета на розничных рынках электрической энергии, внедрение интеллектуальных систем учета</t>
  </si>
  <si>
    <t>Проектирование трансформаторных подстанций 0,4-10 кВ</t>
  </si>
  <si>
    <t>Современное ценообразование и сметное нормирование. Основные аспекты и актуальные вопросы составления и применения сметной документации</t>
  </si>
  <si>
    <t>Тарифное регулирование, ценообразование и технологическое присоединение  в электроэнергетике</t>
  </si>
  <si>
    <t>Технологическое присоединение к электрическим сетям. Введение института системообразующих ТСО</t>
  </si>
  <si>
    <t>Управление проектами при организации строительства энергетических и электросетевых объектов</t>
  </si>
  <si>
    <t>Электросетевое строительство. Организация и осуществление строительного и внутреннего технического надзоров</t>
  </si>
  <si>
    <t>Электромонтер по ремонту аппаратуры, релейной защиты и автоматики</t>
  </si>
  <si>
    <t>Безопасные методы и приемы выполнения работ на автомобильном транспорте для руководителей и специалистов</t>
  </si>
  <si>
    <t>03.03.2025, 04.03.2025,  05.03.2025, 06.03.2025, 07.03.2025 Контур.Толк</t>
  </si>
  <si>
    <t>03.03.2025, 04.03.2025,  05.03.2025 Контур.Толк</t>
  </si>
  <si>
    <t>10.03.2025, 11.03.2025,  12.03.2025, 13.03.2025, 14.03.2025 Контур.Толк</t>
  </si>
  <si>
    <t>10.03.2025, 11.03.2025,  12.03.2025, 13.03.2025 Контур.Толк</t>
  </si>
  <si>
    <t>17.03.2025, 18.03.2025,  19.03.2025, 20.03.2025, 21.03.2025 Контур.Толк</t>
  </si>
  <si>
    <t>17.03.2025, 18.03.2025,  19.03.2025, 20.03.2025 Контур.Толк</t>
  </si>
  <si>
    <t>24.03.2025, 25.03.2025,  26.03.2025, 27.03.2025 Контур.Толк</t>
  </si>
  <si>
    <t>10.03.2025, 11.03.2025,  12.03.2025, 13.03.2025, 14.03.2025, 17.03.2025, 18.03.2025,  19.03.2025, 20.03.2025 Контур.Толк</t>
  </si>
  <si>
    <t>18.03.2025-28.03.2025</t>
  </si>
  <si>
    <t>21.03.2025-15.04.2025</t>
  </si>
  <si>
    <t>28.03.2025-22.04.2025</t>
  </si>
  <si>
    <t>25.03.2025-04.04.2025</t>
  </si>
  <si>
    <t>25.03.2025-18.04.2025</t>
  </si>
  <si>
    <t>02.04.2025-29.04.2025</t>
  </si>
  <si>
    <t>01.04.2025-11.04.2025</t>
  </si>
  <si>
    <t>Настройка и администрирование "1С: документооборот"</t>
  </si>
  <si>
    <t>24.03.2025-26.03.2025</t>
  </si>
  <si>
    <t>24.03.2025, 25.03.2025</t>
  </si>
  <si>
    <t>20.03.2025-21.03.2025</t>
  </si>
  <si>
    <t>20.03.2025  Контур.Толк</t>
  </si>
  <si>
    <t>21.03.2025 Контур.Толк</t>
  </si>
  <si>
    <t>20.03.2025-24.03.2025</t>
  </si>
  <si>
    <t>24.03.2025 Контур.Толк</t>
  </si>
  <si>
    <t>05.03.2025-06.03.2025</t>
  </si>
  <si>
    <t xml:space="preserve"> 06.03.2025 Контур.Толк</t>
  </si>
  <si>
    <t>17.03.2025, 18.03.2025 Контур.Толк,  19.03.2025 , 20.03.2025, 21.03.2025 Голицыно</t>
  </si>
  <si>
    <t>17.03.2025, 18.03.2025 Контур.Толк,  19.03.2025 , 20.03.2025 Голицыно</t>
  </si>
  <si>
    <t>07.03.2025 Щелково</t>
  </si>
  <si>
    <t>03.03.2025-05.03.2025</t>
  </si>
  <si>
    <t>03.03.2025,  04.03.2025 Контур.Толк</t>
  </si>
  <si>
    <t>03.03.2025-07.03.2025</t>
  </si>
  <si>
    <t>06.03.2025, 07.03.2025 Контур.Толк</t>
  </si>
  <si>
    <t>05.03.2025   Контур.Толк</t>
  </si>
  <si>
    <t>14.03.2025-20.03.2025</t>
  </si>
  <si>
    <t>18.03.2025   Контур.Толк</t>
  </si>
  <si>
    <t>19.03.2025, 20.03.2025 Контур.Толк</t>
  </si>
  <si>
    <t>10.03.2025-12.03.2025</t>
  </si>
  <si>
    <t>10.03.2025, 11.03.2025  Контур.Толк</t>
  </si>
  <si>
    <t>27.03.2025-31.03.2025</t>
  </si>
  <si>
    <t>20.03.2025,  21.03.2025 Контур.Толк</t>
  </si>
  <si>
    <t>06.03.2025, 07.03.2025  Голицыно+ Контур.Толк</t>
  </si>
  <si>
    <t>03.03.2025, 04.03.2025, 05.03.2025 Контур.Толк</t>
  </si>
  <si>
    <t xml:space="preserve">03.03.2025-05.03.2025                  </t>
  </si>
  <si>
    <t>03.03.2025, 04.03.2025  Контур.Толк</t>
  </si>
  <si>
    <t>05.03.2025 Сергиев Посад</t>
  </si>
  <si>
    <t>Ценообразование в строительстве. Составление сметной документации в программе Smeta.ru</t>
  </si>
  <si>
    <t>Разработка и настройка SQL запросов и приложений для сервера базы данных PostgreSQL</t>
  </si>
  <si>
    <t>17.03.2025-24.03.2025</t>
  </si>
  <si>
    <t>Основы функционирования оптового и розничных рынков электрической энергии. Система договорных отношений. Урегулирование споров между сетевыми и сбытовыми организациями</t>
  </si>
  <si>
    <t>03.03.2025-04.03.2025</t>
  </si>
  <si>
    <t>31.03.2025 Голицыно</t>
  </si>
  <si>
    <t>12.03.2025 Томилино</t>
  </si>
  <si>
    <t>12.03.2025-17.03.2025</t>
  </si>
  <si>
    <t xml:space="preserve">26.03.2025, 27.03.2025  Контур.Толк </t>
  </si>
  <si>
    <t>17.03.2025, 18.03.2025 Контур.Толк, 19.03.2025, 20.03.2025, 21.03.2025, 24.03.2025, 25.03.2025,  ИНДИГО</t>
  </si>
  <si>
    <t>05.03.2025-07.03.2025</t>
  </si>
  <si>
    <t>05.03.2025, 06.03.2025  Контур.Толк</t>
  </si>
  <si>
    <t>07.03.2025 Мытищи</t>
  </si>
  <si>
    <t>27.03.2025, 28.03.2025  Контур.Толк</t>
  </si>
  <si>
    <t>31.03.2025 Красногорск</t>
  </si>
  <si>
    <t>17.03.2025-19.03.2025</t>
  </si>
  <si>
    <t>17.03.2025, 18.03.2025  Контур.Толк</t>
  </si>
  <si>
    <t>24.03.2025, 25.03.2025  Контур.Толк</t>
  </si>
  <si>
    <t>Ответственный за исправное состояние и безопасную эксплуатацию тепловых энергоустановок</t>
  </si>
  <si>
    <t>10.03.2025-14.03.2025</t>
  </si>
  <si>
    <t>10.03.2025, 11.03.2025, 12.03.2025, 13.03.2025, 14.03.2025  Контур.Толк</t>
  </si>
  <si>
    <t>12.03.2025-14.03.2025</t>
  </si>
  <si>
    <t>14.03.2025  Контур.Толк</t>
  </si>
  <si>
    <t xml:space="preserve">04.03.2025-07.03.2025                  </t>
  </si>
  <si>
    <t>04.03.2025  Контур.Толк</t>
  </si>
  <si>
    <t>10.03.2025,  11.03.2025 Контур.Толк</t>
  </si>
  <si>
    <t>12.03.2025 Контур.Толк</t>
  </si>
  <si>
    <t>13.03.2025-17.03.2025</t>
  </si>
  <si>
    <t>17.03.2025 Контур.Толк</t>
  </si>
  <si>
    <t>31.03.2025 Контур.Толк</t>
  </si>
  <si>
    <t>19.03.2025-21.03.2025</t>
  </si>
  <si>
    <t>19.03.2025, 20.03.2025  Контур.Толк</t>
  </si>
  <si>
    <t>21.03.2025 Щелково</t>
  </si>
  <si>
    <t>27.03.2025-28.03.2025</t>
  </si>
  <si>
    <t>25.03.2025 Мытищи</t>
  </si>
  <si>
    <t>12.03.2025-13.03.2025</t>
  </si>
  <si>
    <t>17.03.2025-18.03.2025</t>
  </si>
  <si>
    <t>18.03.2025 Щелково</t>
  </si>
  <si>
    <t>12.03.2025, 13.03.2025  Контур.Толк</t>
  </si>
  <si>
    <t>14.03.2025 Контур.Толк</t>
  </si>
  <si>
    <t>10.03.2025-24.03.2025</t>
  </si>
  <si>
    <t>07.03.2025 Томилино</t>
  </si>
  <si>
    <t>10.03.2025 Голицыно</t>
  </si>
  <si>
    <t>04.03.2025-06.03.2025</t>
  </si>
  <si>
    <t>04.03.2025, 05.03.2025  Контур.Толк</t>
  </si>
  <si>
    <t>28.03.2025-31.03.2025 ИНДИГО</t>
  </si>
  <si>
    <t>20.03.2025 Щелково</t>
  </si>
  <si>
    <t>18.03.2025-07.04.2025</t>
  </si>
  <si>
    <t>18.03.2025, 19.03.2025,  20.03.2025 Контур.Толк</t>
  </si>
  <si>
    <t>31.03.2025-07.04.2025</t>
  </si>
  <si>
    <t>18.03.2025-03.04.2025</t>
  </si>
  <si>
    <t>28.03.2025-03.04.2025</t>
  </si>
  <si>
    <t>24.03.2025-18.04.2025</t>
  </si>
  <si>
    <t>08.04.2025-18.04.2025</t>
  </si>
  <si>
    <t>24.03.2025-27.03.2025</t>
  </si>
  <si>
    <t>18.03.2025 Контур.Толк</t>
  </si>
  <si>
    <t>25.03.2025-31.03.2025</t>
  </si>
  <si>
    <t>25.03.2025, 26.03.2025, 27.03.2025 Контур.Толк</t>
  </si>
  <si>
    <t>28.03.2025, 31.03.2025  Голицыно+ Контур.Толк</t>
  </si>
  <si>
    <t>24.03.2025, 25.03.2025,  26.03.2025 Контур.Толк</t>
  </si>
  <si>
    <t xml:space="preserve">04.03.2025 Контур.Толк </t>
  </si>
  <si>
    <t>06.03.2025 Контур.Толк</t>
  </si>
  <si>
    <t>03.03.2025-31.03.2025</t>
  </si>
  <si>
    <t>Машинист погрузочной машины</t>
  </si>
  <si>
    <t>Управление надежностью и устойчивостью Единой энергетической системы в условиях физических угроз, техногенных аварий, экстремальных природных явлений: опыт, проблемы и пути их решения</t>
  </si>
  <si>
    <t>Специалист рынка ценных бумаг</t>
  </si>
  <si>
    <t>03.03.2025-21.04.2025</t>
  </si>
  <si>
    <t>Организация оперативно-технологического управления электрическими сетями 0.4-35 кВ </t>
  </si>
  <si>
    <t>17.03.2025-31.03.2025</t>
  </si>
  <si>
    <t>03.03.2025-10.03.2025</t>
  </si>
  <si>
    <t>05.03.2025 Голицыно+Контур.Толк</t>
  </si>
  <si>
    <t>19.03.2025 Контур.Толк</t>
  </si>
  <si>
    <t>Введение в Python: работа с геоданными</t>
  </si>
  <si>
    <t>Продвинутый QGIS</t>
  </si>
  <si>
    <t>03.03.2025-01.04.2025</t>
  </si>
  <si>
    <t>05.03.2025,  06.03.2025 Контур.Толк</t>
  </si>
  <si>
    <t>17.03.2025, 18.03.2025  Контур.Толк</t>
  </si>
  <si>
    <t>27.03.2025 Павловский Посад</t>
  </si>
  <si>
    <t xml:space="preserve">Мевшая  И.В. </t>
  </si>
  <si>
    <t>03.03.2025-05.03.2025                  </t>
  </si>
  <si>
    <t>03.03.2025, 04.03.2025  Контур.Толк</t>
  </si>
  <si>
    <t>24.03.2025, 25.03.2025  Контур.Толк</t>
  </si>
  <si>
    <t>19.03.2025, 20.03.2025  Контур.Толк</t>
  </si>
  <si>
    <t>28.03.2025 Орехово-Зуево </t>
  </si>
  <si>
    <t>12.03.2025, 14.03.2025  Контур.Толк</t>
  </si>
  <si>
    <t>17.03.2025 Орехово-Зуево </t>
  </si>
  <si>
    <t>Стецко А.А.</t>
  </si>
  <si>
    <t>Галицкая Н.</t>
  </si>
  <si>
    <t>28.03.2025 Павловский Посад</t>
  </si>
  <si>
    <t>03.03.2025, 04.03.2025, 05.03.2025, 06.03.2025, 07.03.2025  </t>
  </si>
  <si>
    <t>24.03.2025, 25.03.2025,  26.03.2025 Контур.Толк, 27.03.2025, 28.03.2025 уч материал</t>
  </si>
  <si>
    <t>10.03.2025, 11.03.2025,  12.03.2025, 13.03.2025, 14.03.2025 Контур.Толк</t>
  </si>
  <si>
    <t>03.03.2025 Контур.Толк, 04.03.2025 Голицыно,  05.03.2025 Контур.Толк, 06.03.2025  Голицыно</t>
  </si>
  <si>
    <t>18.03.2025, 19.03.2025,  20.03.2025 Контур.Толк</t>
  </si>
  <si>
    <t>17.03.2025, 18.03.2025,  19.03.2025, 20.03.2025, 21.03.2025 Контур.Толк</t>
  </si>
  <si>
    <t>19.03.2025-28.03.2025</t>
  </si>
  <si>
    <t>04.03.2025-07.03.2025</t>
  </si>
  <si>
    <t>04.03.2025,  06.03.2025 Контур.Толк</t>
  </si>
  <si>
    <t>20.03.2025  Щелково</t>
  </si>
  <si>
    <t>24.03.2025-31.03.2025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</si>
</sst>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0.0"/>
  </numFmts>
  <fonts count="4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0" borderId="2">
      <protection locked="0"/>
    </xf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>
      <alignment horizontal="left"/>
    </xf>
    <xf numFmtId="171" fontId="18" fillId="0" borderId="3">
      <protection locked="0"/>
    </xf>
    <xf numFmtId="171" fontId="19" fillId="2" borderId="3"/>
    <xf numFmtId="0" fontId="6" fillId="0" borderId="0"/>
    <xf numFmtId="0" fontId="6" fillId="0" borderId="0"/>
    <xf numFmtId="0" fontId="7" fillId="0" borderId="0"/>
    <xf numFmtId="0" fontId="7" fillId="0" borderId="0"/>
    <xf numFmtId="172" fontId="20" fillId="3" borderId="4" applyNumberFormat="0" applyBorder="0" applyAlignment="0">
      <alignment vertical="center"/>
      <protection locked="0"/>
    </xf>
    <xf numFmtId="0" fontId="21" fillId="0" borderId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2" fillId="0" borderId="0">
      <protection locked="0"/>
    </xf>
    <xf numFmtId="0" fontId="25" fillId="0" borderId="0"/>
    <xf numFmtId="0" fontId="28" fillId="4" borderId="0" applyNumberFormat="0" applyBorder="0" applyAlignment="0" applyProtection="0"/>
    <xf numFmtId="0" fontId="25" fillId="0" borderId="0"/>
    <xf numFmtId="0" fontId="5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2" fillId="0" borderId="0">
      <protection locked="0"/>
    </xf>
    <xf numFmtId="164" fontId="12" fillId="0" borderId="0">
      <protection locked="0"/>
    </xf>
    <xf numFmtId="164" fontId="12" fillId="0" borderId="0">
      <protection locked="0"/>
    </xf>
    <xf numFmtId="0" fontId="2" fillId="0" borderId="0"/>
    <xf numFmtId="0" fontId="2" fillId="0" borderId="0"/>
    <xf numFmtId="164" fontId="1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31" fillId="0" borderId="1" xfId="26" applyFont="1" applyFill="1" applyBorder="1" applyAlignment="1" applyProtection="1">
      <alignment horizontal="center" vertical="center" textRotation="90" wrapText="1"/>
      <protection hidden="1"/>
    </xf>
    <xf numFmtId="0" fontId="8" fillId="0" borderId="0" xfId="0" applyFont="1"/>
    <xf numFmtId="0" fontId="1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0" xfId="0" applyFont="1" applyFill="1"/>
    <xf numFmtId="0" fontId="23" fillId="0" borderId="1" xfId="0" applyFont="1" applyBorder="1" applyAlignment="1" applyProtection="1">
      <alignment horizontal="center" vertical="top" wrapText="1"/>
      <protection hidden="1"/>
    </xf>
    <xf numFmtId="0" fontId="33" fillId="0" borderId="1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8" fillId="7" borderId="0" xfId="0" applyFont="1" applyFill="1"/>
    <xf numFmtId="0" fontId="23" fillId="0" borderId="1" xfId="0" applyFont="1" applyBorder="1" applyAlignment="1">
      <alignment horizontal="center" vertical="top" wrapText="1"/>
    </xf>
    <xf numFmtId="14" fontId="34" fillId="0" borderId="1" xfId="0" applyNumberFormat="1" applyFont="1" applyBorder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/>
    </xf>
    <xf numFmtId="0" fontId="23" fillId="0" borderId="5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24" fillId="0" borderId="1" xfId="0" applyFont="1" applyBorder="1" applyAlignment="1">
      <alignment horizontal="left" vertical="top" wrapText="1"/>
    </xf>
    <xf numFmtId="0" fontId="23" fillId="8" borderId="1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Border="1" applyAlignment="1" applyProtection="1">
      <alignment horizontal="center" vertical="top" wrapText="1"/>
      <protection hidden="1"/>
    </xf>
    <xf numFmtId="0" fontId="11" fillId="6" borderId="0" xfId="0" applyFont="1" applyFill="1" applyAlignment="1">
      <alignment horizontal="left" vertical="top" wrapText="1"/>
    </xf>
    <xf numFmtId="0" fontId="11" fillId="6" borderId="0" xfId="0" applyFont="1" applyFill="1" applyAlignment="1">
      <alignment horizontal="left" vertical="top"/>
    </xf>
    <xf numFmtId="0" fontId="34" fillId="6" borderId="1" xfId="0" applyFont="1" applyFill="1" applyBorder="1" applyAlignment="1" applyProtection="1">
      <alignment horizontal="center" vertical="top" wrapText="1"/>
      <protection hidden="1"/>
    </xf>
    <xf numFmtId="0" fontId="32" fillId="8" borderId="1" xfId="0" applyFont="1" applyFill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23" fillId="9" borderId="1" xfId="0" applyFont="1" applyFill="1" applyBorder="1" applyAlignment="1">
      <alignment horizontal="center" vertical="top" wrapText="1"/>
    </xf>
    <xf numFmtId="0" fontId="23" fillId="9" borderId="1" xfId="0" applyFont="1" applyFill="1" applyBorder="1" applyAlignment="1" applyProtection="1">
      <alignment horizontal="left" vertical="top" wrapText="1"/>
      <protection hidden="1"/>
    </xf>
    <xf numFmtId="0" fontId="23" fillId="9" borderId="1" xfId="0" applyFont="1" applyFill="1" applyBorder="1" applyAlignment="1" applyProtection="1">
      <alignment horizontal="center" vertical="top" wrapText="1"/>
      <protection hidden="1"/>
    </xf>
    <xf numFmtId="0" fontId="34" fillId="9" borderId="1" xfId="0" applyFont="1" applyFill="1" applyBorder="1" applyAlignment="1" applyProtection="1">
      <alignment horizontal="center" vertical="top" wrapText="1"/>
      <protection hidden="1"/>
    </xf>
    <xf numFmtId="0" fontId="34" fillId="9" borderId="1" xfId="0" applyFont="1" applyFill="1" applyBorder="1" applyAlignment="1">
      <alignment horizontal="center" vertical="top" wrapText="1"/>
    </xf>
    <xf numFmtId="0" fontId="33" fillId="9" borderId="1" xfId="0" applyFont="1" applyFill="1" applyBorder="1" applyAlignment="1" applyProtection="1">
      <alignment horizontal="center" vertical="top" wrapText="1"/>
      <protection hidden="1"/>
    </xf>
    <xf numFmtId="0" fontId="23" fillId="9" borderId="0" xfId="0" applyFont="1" applyFill="1" applyAlignment="1">
      <alignment horizontal="center" vertical="top"/>
    </xf>
    <xf numFmtId="0" fontId="23" fillId="7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 applyProtection="1">
      <alignment horizontal="left" vertical="top" wrapText="1"/>
      <protection hidden="1"/>
    </xf>
    <xf numFmtId="0" fontId="23" fillId="7" borderId="1" xfId="0" applyFont="1" applyFill="1" applyBorder="1" applyAlignment="1" applyProtection="1">
      <alignment horizontal="center" vertical="top" wrapText="1"/>
      <protection hidden="1"/>
    </xf>
    <xf numFmtId="0" fontId="34" fillId="7" borderId="1" xfId="0" applyFont="1" applyFill="1" applyBorder="1" applyAlignment="1" applyProtection="1">
      <alignment horizontal="center" vertical="top" wrapText="1"/>
      <protection hidden="1"/>
    </xf>
    <xf numFmtId="0" fontId="33" fillId="7" borderId="1" xfId="0" applyFont="1" applyFill="1" applyBorder="1" applyAlignment="1" applyProtection="1">
      <alignment horizontal="center" vertical="top" wrapText="1"/>
      <protection hidden="1"/>
    </xf>
    <xf numFmtId="0" fontId="23" fillId="7" borderId="1" xfId="0" applyFont="1" applyFill="1" applyBorder="1" applyAlignment="1">
      <alignment horizontal="center" vertical="top"/>
    </xf>
    <xf numFmtId="0" fontId="23" fillId="7" borderId="0" xfId="0" applyFont="1" applyFill="1" applyAlignment="1">
      <alignment horizontal="center" vertical="top"/>
    </xf>
    <xf numFmtId="0" fontId="23" fillId="10" borderId="1" xfId="0" applyFont="1" applyFill="1" applyBorder="1" applyAlignment="1">
      <alignment horizontal="center" vertical="top" wrapText="1"/>
    </xf>
    <xf numFmtId="0" fontId="23" fillId="10" borderId="1" xfId="0" applyFont="1" applyFill="1" applyBorder="1" applyAlignment="1" applyProtection="1">
      <alignment horizontal="left" vertical="top" wrapText="1"/>
      <protection hidden="1"/>
    </xf>
    <xf numFmtId="0" fontId="23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>
      <alignment horizontal="center" vertical="top" wrapText="1"/>
    </xf>
    <xf numFmtId="0" fontId="33" fillId="10" borderId="1" xfId="0" applyFont="1" applyFill="1" applyBorder="1" applyAlignment="1" applyProtection="1">
      <alignment horizontal="center" vertical="top" wrapText="1"/>
      <protection hidden="1"/>
    </xf>
    <xf numFmtId="0" fontId="23" fillId="10" borderId="1" xfId="0" applyFont="1" applyFill="1" applyBorder="1" applyAlignment="1">
      <alignment horizontal="center" vertical="top"/>
    </xf>
    <xf numFmtId="0" fontId="23" fillId="10" borderId="0" xfId="0" applyFont="1" applyFill="1" applyAlignment="1">
      <alignment horizontal="center" vertical="top"/>
    </xf>
    <xf numFmtId="0" fontId="23" fillId="11" borderId="1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 applyProtection="1">
      <alignment horizontal="left" vertical="top" wrapText="1"/>
      <protection hidden="1"/>
    </xf>
    <xf numFmtId="0" fontId="23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 applyProtection="1">
      <alignment horizontal="center" vertical="top" wrapText="1"/>
      <protection hidden="1"/>
    </xf>
    <xf numFmtId="0" fontId="34" fillId="11" borderId="1" xfId="0" applyFont="1" applyFill="1" applyBorder="1" applyAlignment="1">
      <alignment horizontal="center" vertical="top" wrapText="1"/>
    </xf>
    <xf numFmtId="0" fontId="33" fillId="11" borderId="1" xfId="0" applyFont="1" applyFill="1" applyBorder="1" applyAlignment="1" applyProtection="1">
      <alignment horizontal="center" vertical="top" wrapText="1"/>
      <protection hidden="1"/>
    </xf>
    <xf numFmtId="0" fontId="23" fillId="11" borderId="1" xfId="0" applyFont="1" applyFill="1" applyBorder="1" applyAlignment="1">
      <alignment horizontal="center" vertical="top"/>
    </xf>
    <xf numFmtId="0" fontId="23" fillId="11" borderId="0" xfId="0" applyFont="1" applyFill="1" applyAlignment="1">
      <alignment horizontal="center" vertical="top"/>
    </xf>
    <xf numFmtId="0" fontId="23" fillId="12" borderId="1" xfId="0" applyFont="1" applyFill="1" applyBorder="1" applyAlignment="1">
      <alignment horizontal="center" vertical="top" wrapText="1"/>
    </xf>
    <xf numFmtId="0" fontId="23" fillId="12" borderId="1" xfId="0" applyFont="1" applyFill="1" applyBorder="1" applyAlignment="1" applyProtection="1">
      <alignment horizontal="left" vertical="top" wrapText="1"/>
      <protection hidden="1"/>
    </xf>
    <xf numFmtId="0" fontId="23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34" fillId="12" borderId="1" xfId="0" applyFont="1" applyFill="1" applyBorder="1" applyAlignment="1">
      <alignment horizontal="center" vertical="top" wrapText="1"/>
    </xf>
    <xf numFmtId="0" fontId="33" fillId="12" borderId="1" xfId="0" applyFont="1" applyFill="1" applyBorder="1" applyAlignment="1" applyProtection="1">
      <alignment horizontal="center" vertical="top" wrapText="1"/>
      <protection hidden="1"/>
    </xf>
    <xf numFmtId="0" fontId="23" fillId="12" borderId="1" xfId="0" applyFont="1" applyFill="1" applyBorder="1" applyAlignment="1">
      <alignment horizontal="center" vertical="top"/>
    </xf>
    <xf numFmtId="0" fontId="23" fillId="12" borderId="0" xfId="0" applyFont="1" applyFill="1" applyAlignment="1">
      <alignment horizontal="center" vertical="top"/>
    </xf>
    <xf numFmtId="0" fontId="35" fillId="12" borderId="1" xfId="0" applyFont="1" applyFill="1" applyBorder="1" applyAlignment="1" applyProtection="1">
      <alignment horizontal="left" vertical="top" wrapText="1"/>
      <protection hidden="1"/>
    </xf>
    <xf numFmtId="0" fontId="35" fillId="12" borderId="1" xfId="0" applyFont="1" applyFill="1" applyBorder="1" applyAlignment="1" applyProtection="1">
      <alignment horizontal="center" vertical="top" wrapText="1"/>
      <protection hidden="1"/>
    </xf>
    <xf numFmtId="0" fontId="23" fillId="13" borderId="1" xfId="0" applyFont="1" applyFill="1" applyBorder="1" applyAlignment="1">
      <alignment horizontal="center" vertical="top" wrapText="1"/>
    </xf>
    <xf numFmtId="0" fontId="23" fillId="13" borderId="1" xfId="0" applyFont="1" applyFill="1" applyBorder="1" applyAlignment="1" applyProtection="1">
      <alignment horizontal="left" vertical="top" wrapText="1"/>
      <protection hidden="1"/>
    </xf>
    <xf numFmtId="0" fontId="23" fillId="13" borderId="1" xfId="0" applyFont="1" applyFill="1" applyBorder="1" applyAlignment="1" applyProtection="1">
      <alignment horizontal="center" vertical="top" wrapText="1"/>
      <protection hidden="1"/>
    </xf>
    <xf numFmtId="0" fontId="34" fillId="13" borderId="1" xfId="0" applyFont="1" applyFill="1" applyBorder="1" applyAlignment="1" applyProtection="1">
      <alignment horizontal="center" vertical="top" wrapText="1"/>
      <protection hidden="1"/>
    </xf>
    <xf numFmtId="14" fontId="34" fillId="13" borderId="1" xfId="0" applyNumberFormat="1" applyFont="1" applyFill="1" applyBorder="1" applyAlignment="1" applyProtection="1">
      <alignment horizontal="center" vertical="top" wrapText="1"/>
      <protection hidden="1"/>
    </xf>
    <xf numFmtId="0" fontId="33" fillId="13" borderId="1" xfId="0" applyFont="1" applyFill="1" applyBorder="1" applyAlignment="1" applyProtection="1">
      <alignment horizontal="center" vertical="top" wrapText="1"/>
      <protection hidden="1"/>
    </xf>
    <xf numFmtId="0" fontId="23" fillId="13" borderId="1" xfId="0" applyFont="1" applyFill="1" applyBorder="1" applyAlignment="1">
      <alignment horizontal="center" vertical="top"/>
    </xf>
    <xf numFmtId="0" fontId="23" fillId="13" borderId="0" xfId="0" applyFont="1" applyFill="1" applyAlignment="1">
      <alignment horizontal="center" vertical="top"/>
    </xf>
    <xf numFmtId="0" fontId="34" fillId="7" borderId="1" xfId="0" applyFont="1" applyFill="1" applyBorder="1" applyAlignment="1">
      <alignment horizontal="center" vertical="top" wrapText="1"/>
    </xf>
    <xf numFmtId="0" fontId="23" fillId="9" borderId="5" xfId="0" applyFont="1" applyFill="1" applyBorder="1" applyAlignment="1" applyProtection="1">
      <alignment horizontal="center" vertical="top" wrapText="1"/>
      <protection hidden="1"/>
    </xf>
    <xf numFmtId="0" fontId="29" fillId="6" borderId="1" xfId="0" applyFont="1" applyFill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14" fontId="36" fillId="0" borderId="1" xfId="0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23" fillId="14" borderId="1" xfId="0" applyFont="1" applyFill="1" applyBorder="1" applyAlignment="1">
      <alignment horizontal="center" vertical="top" wrapText="1"/>
    </xf>
    <xf numFmtId="0" fontId="23" fillId="14" borderId="1" xfId="0" applyFont="1" applyFill="1" applyBorder="1" applyAlignment="1" applyProtection="1">
      <alignment horizontal="left" vertical="top" wrapText="1"/>
      <protection hidden="1"/>
    </xf>
    <xf numFmtId="0" fontId="23" fillId="14" borderId="1" xfId="0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>
      <alignment horizontal="center" vertical="top" wrapText="1"/>
    </xf>
    <xf numFmtId="0" fontId="33" fillId="14" borderId="1" xfId="0" applyFont="1" applyFill="1" applyBorder="1" applyAlignment="1" applyProtection="1">
      <alignment horizontal="center" vertical="top" wrapText="1"/>
      <protection hidden="1"/>
    </xf>
    <xf numFmtId="0" fontId="23" fillId="14" borderId="0" xfId="0" applyFont="1" applyFill="1" applyAlignment="1">
      <alignment horizontal="center" vertical="top"/>
    </xf>
    <xf numFmtId="14" fontId="34" fillId="14" borderId="1" xfId="0" applyNumberFormat="1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14" fontId="11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3" fillId="0" borderId="1" xfId="0" applyNumberFormat="1" applyFont="1" applyBorder="1" applyAlignment="1" applyProtection="1">
      <alignment horizontal="center" vertical="top" wrapText="1"/>
      <protection hidden="1"/>
    </xf>
    <xf numFmtId="0" fontId="23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 applyProtection="1">
      <alignment horizontal="left" vertical="top" wrapText="1"/>
      <protection hidden="1"/>
    </xf>
    <xf numFmtId="0" fontId="23" fillId="15" borderId="1" xfId="0" applyFont="1" applyFill="1" applyBorder="1" applyAlignment="1" applyProtection="1">
      <alignment horizontal="center" vertical="top" wrapText="1"/>
      <protection hidden="1"/>
    </xf>
    <xf numFmtId="0" fontId="33" fillId="15" borderId="1" xfId="0" applyFont="1" applyFill="1" applyBorder="1" applyAlignment="1" applyProtection="1">
      <alignment horizontal="center" vertical="top" wrapText="1"/>
      <protection hidden="1"/>
    </xf>
    <xf numFmtId="0" fontId="23" fillId="15" borderId="0" xfId="0" applyFont="1" applyFill="1" applyAlignment="1">
      <alignment horizontal="center" vertical="top"/>
    </xf>
    <xf numFmtId="14" fontId="23" fillId="7" borderId="1" xfId="0" applyNumberFormat="1" applyFont="1" applyFill="1" applyBorder="1" applyAlignment="1" applyProtection="1">
      <alignment horizontal="center" vertical="top" wrapText="1"/>
      <protection hidden="1"/>
    </xf>
    <xf numFmtId="0" fontId="35" fillId="15" borderId="1" xfId="0" applyFont="1" applyFill="1" applyBorder="1" applyAlignment="1" applyProtection="1">
      <alignment horizontal="left" vertical="top" wrapText="1"/>
      <protection hidden="1"/>
    </xf>
    <xf numFmtId="0" fontId="35" fillId="15" borderId="1" xfId="0" applyFont="1" applyFill="1" applyBorder="1" applyAlignment="1" applyProtection="1">
      <alignment horizontal="center" vertical="top" wrapText="1"/>
      <protection hidden="1"/>
    </xf>
    <xf numFmtId="14" fontId="23" fillId="15" borderId="1" xfId="0" applyNumberFormat="1" applyFont="1" applyFill="1" applyBorder="1" applyAlignment="1" applyProtection="1">
      <alignment horizontal="center" vertical="top" wrapText="1"/>
      <protection hidden="1"/>
    </xf>
    <xf numFmtId="0" fontId="23" fillId="15" borderId="5" xfId="0" applyFont="1" applyFill="1" applyBorder="1" applyAlignment="1" applyProtection="1">
      <alignment horizontal="center" vertical="top" wrapText="1"/>
      <protection hidden="1"/>
    </xf>
    <xf numFmtId="0" fontId="23" fillId="15" borderId="1" xfId="0" applyFont="1" applyFill="1" applyBorder="1" applyAlignment="1">
      <alignment horizontal="center" vertical="top"/>
    </xf>
    <xf numFmtId="0" fontId="38" fillId="0" borderId="1" xfId="0" applyFont="1" applyBorder="1" applyAlignment="1">
      <alignment vertical="top" wrapText="1"/>
    </xf>
    <xf numFmtId="0" fontId="23" fillId="11" borderId="5" xfId="0" applyFont="1" applyFill="1" applyBorder="1" applyAlignment="1" applyProtection="1">
      <alignment horizontal="center" vertical="top" wrapText="1"/>
      <protection hidden="1"/>
    </xf>
    <xf numFmtId="0" fontId="11" fillId="6" borderId="1" xfId="0" applyFont="1" applyFill="1" applyBorder="1" applyAlignment="1">
      <alignment horizontal="left" vertical="top"/>
    </xf>
    <xf numFmtId="0" fontId="23" fillId="0" borderId="0" xfId="0" applyFont="1" applyAlignment="1" applyProtection="1">
      <alignment horizontal="center" vertical="top" wrapText="1"/>
      <protection hidden="1"/>
    </xf>
    <xf numFmtId="0" fontId="23" fillId="0" borderId="0" xfId="0" applyFont="1" applyAlignment="1">
      <alignment horizontal="center" vertical="top" wrapText="1"/>
    </xf>
    <xf numFmtId="0" fontId="36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 applyProtection="1">
      <alignment horizontal="left" vertical="top" wrapText="1"/>
      <protection hidden="1"/>
    </xf>
    <xf numFmtId="0" fontId="23" fillId="16" borderId="1" xfId="0" applyFont="1" applyFill="1" applyBorder="1" applyAlignment="1" applyProtection="1">
      <alignment horizontal="center" vertical="top" wrapText="1"/>
      <protection hidden="1"/>
    </xf>
    <xf numFmtId="0" fontId="34" fillId="16" borderId="1" xfId="0" applyFont="1" applyFill="1" applyBorder="1" applyAlignment="1" applyProtection="1">
      <alignment horizontal="center" vertical="top" wrapText="1"/>
      <protection hidden="1"/>
    </xf>
    <xf numFmtId="0" fontId="34" fillId="16" borderId="1" xfId="0" applyFont="1" applyFill="1" applyBorder="1" applyAlignment="1">
      <alignment horizontal="center" vertical="top" wrapText="1"/>
    </xf>
    <xf numFmtId="0" fontId="33" fillId="16" borderId="1" xfId="0" applyFont="1" applyFill="1" applyBorder="1" applyAlignment="1" applyProtection="1">
      <alignment horizontal="center" vertical="top" wrapText="1"/>
      <protection hidden="1"/>
    </xf>
    <xf numFmtId="0" fontId="23" fillId="16" borderId="5" xfId="0" applyFont="1" applyFill="1" applyBorder="1" applyAlignment="1" applyProtection="1">
      <alignment horizontal="center" vertical="top" wrapText="1"/>
      <protection hidden="1"/>
    </xf>
    <xf numFmtId="0" fontId="8" fillId="16" borderId="0" xfId="0" applyFont="1" applyFill="1"/>
    <xf numFmtId="0" fontId="23" fillId="9" borderId="0" xfId="0" applyFont="1" applyFill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center" wrapText="1"/>
    </xf>
    <xf numFmtId="0" fontId="23" fillId="15" borderId="5" xfId="0" applyFont="1" applyFill="1" applyBorder="1" applyAlignment="1">
      <alignment horizontal="center" vertical="top"/>
    </xf>
    <xf numFmtId="0" fontId="24" fillId="17" borderId="1" xfId="0" applyFont="1" applyFill="1" applyBorder="1" applyAlignment="1" applyProtection="1">
      <alignment horizontal="center" vertical="center" wrapText="1"/>
      <protection hidden="1"/>
    </xf>
    <xf numFmtId="0" fontId="11" fillId="17" borderId="1" xfId="0" applyFont="1" applyFill="1" applyBorder="1" applyAlignment="1" applyProtection="1">
      <alignment vertical="top" wrapText="1"/>
      <protection hidden="1"/>
    </xf>
    <xf numFmtId="0" fontId="9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/>
    <xf numFmtId="0" fontId="8" fillId="17" borderId="0" xfId="0" applyFont="1" applyFill="1"/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1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14" fontId="2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9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Alignment="1">
      <alignment horizontal="left" vertical="top"/>
    </xf>
    <xf numFmtId="0" fontId="33" fillId="0" borderId="1" xfId="0" applyFont="1" applyFill="1" applyBorder="1" applyAlignment="1" applyProtection="1">
      <alignment horizontal="center" vertical="top" wrapText="1"/>
      <protection hidden="1"/>
    </xf>
    <xf numFmtId="14" fontId="11" fillId="0" borderId="1" xfId="0" applyNumberFormat="1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14" fontId="23" fillId="0" borderId="1" xfId="0" applyNumberFormat="1" applyFont="1" applyFill="1" applyBorder="1" applyAlignment="1" applyProtection="1">
      <alignment horizontal="center" vertical="top" wrapText="1"/>
      <protection hidden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3" fillId="17" borderId="0" xfId="0" applyFont="1" applyFill="1" applyAlignment="1">
      <alignment horizontal="center" vertical="top"/>
    </xf>
    <xf numFmtId="0" fontId="30" fillId="17" borderId="1" xfId="0" applyFont="1" applyFill="1" applyBorder="1" applyAlignment="1" applyProtection="1">
      <alignment horizontal="center" vertical="center" wrapText="1"/>
      <protection hidden="1"/>
    </xf>
    <xf numFmtId="14" fontId="24" fillId="17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17" borderId="1" xfId="0" applyFont="1" applyFill="1" applyBorder="1" applyAlignment="1" applyProtection="1">
      <alignment vertical="center" wrapText="1"/>
      <protection hidden="1"/>
    </xf>
    <xf numFmtId="0" fontId="23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29" fillId="17" borderId="1" xfId="0" applyFont="1" applyFill="1" applyBorder="1" applyAlignment="1" applyProtection="1">
      <alignment horizontal="center" vertical="center" wrapText="1"/>
      <protection hidden="1"/>
    </xf>
    <xf numFmtId="43" fontId="29" fillId="17" borderId="1" xfId="0" applyNumberFormat="1" applyFont="1" applyFill="1" applyBorder="1" applyAlignment="1" applyProtection="1">
      <alignment horizontal="center" vertical="center" wrapText="1"/>
      <protection hidden="1"/>
    </xf>
    <xf numFmtId="14" fontId="11" fillId="0" borderId="1" xfId="0" applyNumberFormat="1" applyFont="1" applyFill="1" applyBorder="1" applyAlignment="1">
      <alignment horizontal="left" vertical="top" wrapText="1"/>
    </xf>
  </cellXfs>
  <cellStyles count="62">
    <cellStyle name="”ќђќ‘ћ‚›‰" xfId="2" xr:uid="{00000000-0005-0000-0000-000000000000}"/>
    <cellStyle name="”ќђќ‘ћ‚›‰ 2" xfId="41" xr:uid="{00000000-0005-0000-0000-000001000000}"/>
    <cellStyle name="”љ‘ђћ‚ђќќ›‰" xfId="3" xr:uid="{00000000-0005-0000-0000-000002000000}"/>
    <cellStyle name="”љ‘ђћ‚ђќќ›‰ 2" xfId="42" xr:uid="{00000000-0005-0000-0000-000003000000}"/>
    <cellStyle name="„…ќ…†ќ›‰" xfId="4" xr:uid="{00000000-0005-0000-0000-000004000000}"/>
    <cellStyle name="„…ќ…†ќ›‰ 2" xfId="43" xr:uid="{00000000-0005-0000-0000-000005000000}"/>
    <cellStyle name="‡ђѓћ‹ћ‚ћљ1" xfId="5" xr:uid="{00000000-0005-0000-0000-000006000000}"/>
    <cellStyle name="‡ђѓћ‹ћ‚ћљ2" xfId="6" xr:uid="{00000000-0005-0000-0000-000007000000}"/>
    <cellStyle name="’ћѓћ‚›‰" xfId="1" xr:uid="{00000000-0005-0000-0000-000008000000}"/>
    <cellStyle name="Comma [0]_laroux" xfId="7" xr:uid="{00000000-0005-0000-0000-000009000000}"/>
    <cellStyle name="Comma_laroux" xfId="8" xr:uid="{00000000-0005-0000-0000-00000A000000}"/>
    <cellStyle name="Currency [0]" xfId="9" xr:uid="{00000000-0005-0000-0000-00000B000000}"/>
    <cellStyle name="Currency_laroux" xfId="10" xr:uid="{00000000-0005-0000-0000-00000C000000}"/>
    <cellStyle name="Normal_ASUS" xfId="11" xr:uid="{00000000-0005-0000-0000-00000D000000}"/>
    <cellStyle name="Normal1" xfId="12" xr:uid="{00000000-0005-0000-0000-00000E000000}"/>
    <cellStyle name="Price_Body" xfId="13" xr:uid="{00000000-0005-0000-0000-00000F000000}"/>
    <cellStyle name="Беззащитный" xfId="14" xr:uid="{00000000-0005-0000-0000-000010000000}"/>
    <cellStyle name="Защитный" xfId="15" xr:uid="{00000000-0005-0000-0000-000011000000}"/>
    <cellStyle name="Обычный" xfId="0" builtinId="0"/>
    <cellStyle name="Обычный 11" xfId="25" xr:uid="{00000000-0005-0000-0000-000013000000}"/>
    <cellStyle name="Обычный 12" xfId="27" xr:uid="{00000000-0005-0000-0000-000014000000}"/>
    <cellStyle name="Обычный 2" xfId="16" xr:uid="{00000000-0005-0000-0000-000015000000}"/>
    <cellStyle name="Обычный 2 2" xfId="17" xr:uid="{00000000-0005-0000-0000-000016000000}"/>
    <cellStyle name="Обычный 2 2 2" xfId="30" xr:uid="{00000000-0005-0000-0000-000017000000}"/>
    <cellStyle name="Обычный 2 2 2 2" xfId="37" xr:uid="{00000000-0005-0000-0000-000018000000}"/>
    <cellStyle name="Обычный 2 2 2 2 2" xfId="57" xr:uid="{00000000-0005-0000-0000-000019000000}"/>
    <cellStyle name="Обычный 2 2 2 3" xfId="49" xr:uid="{00000000-0005-0000-0000-00001A000000}"/>
    <cellStyle name="Обычный 2 2 3" xfId="34" xr:uid="{00000000-0005-0000-0000-00001B000000}"/>
    <cellStyle name="Обычный 2 2 3 2" xfId="54" xr:uid="{00000000-0005-0000-0000-00001C000000}"/>
    <cellStyle name="Обычный 2 2 3 3" xfId="61" xr:uid="{00000000-0005-0000-0000-00001D000000}"/>
    <cellStyle name="Обычный 2 2 4" xfId="28" xr:uid="{00000000-0005-0000-0000-00001E000000}"/>
    <cellStyle name="Обычный 2 2 4 2" xfId="31" xr:uid="{00000000-0005-0000-0000-00001F000000}"/>
    <cellStyle name="Обычный 2 2 4 2 2" xfId="38" xr:uid="{00000000-0005-0000-0000-000020000000}"/>
    <cellStyle name="Обычный 2 2 4 2 2 2" xfId="58" xr:uid="{00000000-0005-0000-0000-000021000000}"/>
    <cellStyle name="Обычный 2 2 4 2 3" xfId="50" xr:uid="{00000000-0005-0000-0000-000022000000}"/>
    <cellStyle name="Обычный 2 2 4 3" xfId="35" xr:uid="{00000000-0005-0000-0000-000023000000}"/>
    <cellStyle name="Обычный 2 2 4 3 2" xfId="55" xr:uid="{00000000-0005-0000-0000-000024000000}"/>
    <cellStyle name="Обычный 2 2 4 4" xfId="47" xr:uid="{00000000-0005-0000-0000-000025000000}"/>
    <cellStyle name="Обычный 2 2 5" xfId="45" xr:uid="{00000000-0005-0000-0000-000026000000}"/>
    <cellStyle name="Обычный 2 3" xfId="29" xr:uid="{00000000-0005-0000-0000-000027000000}"/>
    <cellStyle name="Обычный 2 3 2" xfId="36" xr:uid="{00000000-0005-0000-0000-000028000000}"/>
    <cellStyle name="Обычный 2 3 2 2" xfId="56" xr:uid="{00000000-0005-0000-0000-000029000000}"/>
    <cellStyle name="Обычный 2 3 3" xfId="48" xr:uid="{00000000-0005-0000-0000-00002A000000}"/>
    <cellStyle name="Обычный 2 4" xfId="33" xr:uid="{00000000-0005-0000-0000-00002B000000}"/>
    <cellStyle name="Обычный 2 4 2" xfId="53" xr:uid="{00000000-0005-0000-0000-00002C000000}"/>
    <cellStyle name="Обычный 2 5" xfId="44" xr:uid="{00000000-0005-0000-0000-00002D000000}"/>
    <cellStyle name="Обычный 3" xfId="18" xr:uid="{00000000-0005-0000-0000-00002E000000}"/>
    <cellStyle name="Обычный 6" xfId="19" xr:uid="{00000000-0005-0000-0000-00002F000000}"/>
    <cellStyle name="Поле ввода" xfId="20" xr:uid="{00000000-0005-0000-0000-000030000000}"/>
    <cellStyle name="Стиль 1" xfId="21" xr:uid="{00000000-0005-0000-0000-000031000000}"/>
    <cellStyle name="Тысячи [0]_3Com" xfId="22" xr:uid="{00000000-0005-0000-0000-000032000000}"/>
    <cellStyle name="Тысячи_3Com" xfId="23" xr:uid="{00000000-0005-0000-0000-000033000000}"/>
    <cellStyle name="Финансовый 2" xfId="32" xr:uid="{00000000-0005-0000-0000-000034000000}"/>
    <cellStyle name="Финансовый 2 2" xfId="39" xr:uid="{00000000-0005-0000-0000-000035000000}"/>
    <cellStyle name="Финансовый 2 2 2" xfId="59" xr:uid="{00000000-0005-0000-0000-000036000000}"/>
    <cellStyle name="Финансовый 2 3" xfId="51" xr:uid="{00000000-0005-0000-0000-000037000000}"/>
    <cellStyle name="Финансовый 3" xfId="40" xr:uid="{00000000-0005-0000-0000-000038000000}"/>
    <cellStyle name="Финансовый 3 2" xfId="60" xr:uid="{00000000-0005-0000-0000-000039000000}"/>
    <cellStyle name="Финансовый 4" xfId="52" xr:uid="{00000000-0005-0000-0000-00003A000000}"/>
    <cellStyle name="Хороший" xfId="26" builtinId="26"/>
    <cellStyle name="Џђћ–…ќ’ќ›‰" xfId="24" xr:uid="{00000000-0005-0000-0000-00003C000000}"/>
    <cellStyle name="Џђћ–…ќ’ќ›‰ 2" xfId="46" xr:uid="{00000000-0005-0000-0000-00003D000000}"/>
  </cellStyles>
  <dxfs count="0"/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52389</xdr:rowOff>
    </xdr:from>
    <xdr:to>
      <xdr:col>22</xdr:col>
      <xdr:colOff>0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Ректор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_________________________С.А.Кропачев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V113"/>
  <sheetViews>
    <sheetView tabSelected="1" view="pageBreakPreview" zoomScale="84" zoomScaleNormal="80" zoomScaleSheetLayoutView="84" workbookViewId="0">
      <pane ySplit="6" topLeftCell="A7" activePane="bottomLeft" state="frozen"/>
      <selection pane="bottomLeft" activeCell="W1" sqref="W1:Z1048576"/>
    </sheetView>
  </sheetViews>
  <sheetFormatPr defaultRowHeight="15.75" outlineLevelRow="1"/>
  <cols>
    <col min="1" max="1" width="3.85546875" style="154" customWidth="1"/>
    <col min="2" max="2" width="43.85546875" style="154" customWidth="1"/>
    <col min="3" max="3" width="11.5703125" style="154" customWidth="1"/>
    <col min="4" max="4" width="11" style="154" customWidth="1"/>
    <col min="5" max="5" width="12.28515625" style="154" customWidth="1"/>
    <col min="6" max="6" width="11.42578125" style="154" customWidth="1"/>
    <col min="7" max="7" width="12.5703125" style="154" customWidth="1"/>
    <col min="8" max="8" width="13.7109375" style="154" customWidth="1"/>
    <col min="9" max="9" width="11.7109375" style="154" customWidth="1"/>
    <col min="10" max="10" width="5.42578125" style="154" customWidth="1"/>
    <col min="11" max="11" width="5.7109375" style="154" customWidth="1"/>
    <col min="12" max="12" width="5.85546875" style="154" customWidth="1"/>
    <col min="13" max="13" width="3.85546875" style="154" customWidth="1"/>
    <col min="14" max="14" width="3.42578125" style="154" customWidth="1"/>
    <col min="15" max="16" width="5" style="154" customWidth="1"/>
    <col min="17" max="17" width="5.140625" style="154" customWidth="1"/>
    <col min="18" max="18" width="4.7109375" style="154" customWidth="1"/>
    <col min="19" max="19" width="3.85546875" style="154" customWidth="1"/>
    <col min="20" max="20" width="5" style="154" customWidth="1"/>
    <col min="21" max="21" width="5.5703125" style="154" customWidth="1"/>
    <col min="22" max="22" width="15.28515625" style="154" customWidth="1"/>
    <col min="23" max="16384" width="9.140625" style="137"/>
  </cols>
  <sheetData>
    <row r="1" spans="1:22" ht="37.5" customHeight="1" outlineLevel="1">
      <c r="A1" s="135"/>
      <c r="B1" s="135"/>
      <c r="C1" s="136"/>
      <c r="D1" s="136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37.5" customHeight="1" outlineLevel="1">
      <c r="A2" s="138" t="s">
        <v>228</v>
      </c>
      <c r="B2" s="170"/>
      <c r="C2" s="170"/>
      <c r="D2" s="170"/>
      <c r="E2" s="170"/>
      <c r="F2" s="170"/>
      <c r="G2" s="170"/>
      <c r="H2" s="171"/>
      <c r="I2" s="135"/>
      <c r="J2" s="135"/>
      <c r="K2" s="136"/>
      <c r="L2" s="136"/>
      <c r="M2" s="136"/>
      <c r="N2" s="136"/>
      <c r="O2" s="139"/>
      <c r="P2" s="136"/>
      <c r="Q2" s="139"/>
      <c r="R2" s="136"/>
      <c r="S2" s="136"/>
      <c r="T2" s="136"/>
      <c r="U2" s="136"/>
      <c r="V2" s="136"/>
    </row>
    <row r="3" spans="1:22" ht="72.75" customHeight="1" outlineLevel="1">
      <c r="A3" s="170"/>
      <c r="B3" s="170"/>
      <c r="C3" s="170"/>
      <c r="D3" s="170"/>
      <c r="E3" s="170"/>
      <c r="F3" s="170"/>
      <c r="G3" s="170"/>
      <c r="H3" s="171"/>
      <c r="I3" s="135"/>
      <c r="J3" s="135"/>
      <c r="K3" s="136"/>
      <c r="L3" s="136"/>
      <c r="M3" s="136"/>
      <c r="N3" s="136"/>
      <c r="O3" s="139"/>
      <c r="P3" s="136"/>
      <c r="Q3" s="139"/>
      <c r="R3" s="136"/>
      <c r="S3" s="136"/>
      <c r="T3" s="136"/>
      <c r="U3" s="136"/>
      <c r="V3" s="136"/>
    </row>
    <row r="4" spans="1:22" ht="18.75" customHeight="1" outlineLevel="1">
      <c r="A4" s="170"/>
      <c r="B4" s="170"/>
      <c r="C4" s="170"/>
      <c r="D4" s="170"/>
      <c r="E4" s="170"/>
      <c r="F4" s="170"/>
      <c r="G4" s="170"/>
      <c r="H4" s="171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ht="35.25" customHeight="1" outlineLevel="1">
      <c r="A5" s="135"/>
      <c r="B5" s="135"/>
      <c r="C5" s="136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</row>
    <row r="6" spans="1:22" ht="107.25" customHeight="1">
      <c r="A6" s="140" t="s">
        <v>0</v>
      </c>
      <c r="B6" s="141" t="s">
        <v>1</v>
      </c>
      <c r="C6" s="142" t="s">
        <v>2</v>
      </c>
      <c r="D6" s="142" t="s">
        <v>3</v>
      </c>
      <c r="E6" s="143" t="s">
        <v>15</v>
      </c>
      <c r="F6" s="143" t="s">
        <v>28</v>
      </c>
      <c r="G6" s="143" t="s">
        <v>23</v>
      </c>
      <c r="H6" s="143" t="s">
        <v>24</v>
      </c>
      <c r="I6" s="142" t="s">
        <v>4</v>
      </c>
      <c r="J6" s="1" t="s">
        <v>10</v>
      </c>
      <c r="K6" s="1" t="s">
        <v>6</v>
      </c>
      <c r="L6" s="1" t="s">
        <v>14</v>
      </c>
      <c r="M6" s="1" t="s">
        <v>11</v>
      </c>
      <c r="N6" s="1" t="s">
        <v>8</v>
      </c>
      <c r="O6" s="1" t="s">
        <v>7</v>
      </c>
      <c r="P6" s="1" t="s">
        <v>122</v>
      </c>
      <c r="Q6" s="1" t="s">
        <v>16</v>
      </c>
      <c r="R6" s="1" t="s">
        <v>9</v>
      </c>
      <c r="S6" s="1" t="s">
        <v>12</v>
      </c>
      <c r="T6" s="1" t="s">
        <v>5</v>
      </c>
      <c r="U6" s="1" t="s">
        <v>13</v>
      </c>
      <c r="V6" s="144" t="s">
        <v>17</v>
      </c>
    </row>
    <row r="7" spans="1:22" ht="18" customHeight="1">
      <c r="A7" s="147">
        <v>1</v>
      </c>
      <c r="B7" s="147">
        <v>2</v>
      </c>
      <c r="C7" s="147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12</v>
      </c>
      <c r="J7" s="147">
        <v>13</v>
      </c>
      <c r="K7" s="147">
        <v>14</v>
      </c>
      <c r="L7" s="147">
        <v>15</v>
      </c>
      <c r="M7" s="147">
        <v>16</v>
      </c>
      <c r="N7" s="147">
        <v>17</v>
      </c>
      <c r="O7" s="147">
        <v>18</v>
      </c>
      <c r="P7" s="147"/>
      <c r="Q7" s="147">
        <v>19</v>
      </c>
      <c r="R7" s="147">
        <v>20</v>
      </c>
      <c r="S7" s="147">
        <v>21</v>
      </c>
      <c r="T7" s="147">
        <v>22</v>
      </c>
      <c r="U7" s="147">
        <v>23</v>
      </c>
      <c r="V7" s="147"/>
    </row>
    <row r="8" spans="1:22" ht="39" customHeight="1">
      <c r="A8" s="147">
        <v>1</v>
      </c>
      <c r="B8" s="141" t="s">
        <v>248</v>
      </c>
      <c r="C8" s="147">
        <v>80</v>
      </c>
      <c r="D8" s="147" t="s">
        <v>215</v>
      </c>
      <c r="E8" s="147" t="s">
        <v>247</v>
      </c>
      <c r="F8" s="145"/>
      <c r="G8" s="147"/>
      <c r="H8" s="147"/>
      <c r="I8" s="148">
        <f>SUM(J8:U8)</f>
        <v>19</v>
      </c>
      <c r="J8" s="147">
        <v>1</v>
      </c>
      <c r="K8" s="147">
        <v>2</v>
      </c>
      <c r="L8" s="147">
        <v>1</v>
      </c>
      <c r="M8" s="147"/>
      <c r="N8" s="147">
        <v>2</v>
      </c>
      <c r="O8" s="147">
        <v>1</v>
      </c>
      <c r="P8" s="147"/>
      <c r="Q8" s="147">
        <v>2</v>
      </c>
      <c r="R8" s="147">
        <v>2</v>
      </c>
      <c r="S8" s="147">
        <v>2</v>
      </c>
      <c r="T8" s="147">
        <v>6</v>
      </c>
      <c r="U8" s="147"/>
      <c r="V8" s="147" t="s">
        <v>392</v>
      </c>
    </row>
    <row r="9" spans="1:22" ht="39" customHeight="1">
      <c r="A9" s="147">
        <v>2</v>
      </c>
      <c r="B9" s="141" t="s">
        <v>249</v>
      </c>
      <c r="C9" s="147">
        <v>80</v>
      </c>
      <c r="D9" s="147" t="s">
        <v>215</v>
      </c>
      <c r="E9" s="147" t="s">
        <v>247</v>
      </c>
      <c r="F9" s="145"/>
      <c r="G9" s="147"/>
      <c r="H9" s="147"/>
      <c r="I9" s="148">
        <f>SUM(J9:U9)</f>
        <v>1</v>
      </c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>
        <v>1</v>
      </c>
      <c r="V9" s="147" t="s">
        <v>392</v>
      </c>
    </row>
    <row r="10" spans="1:22" ht="72.75" customHeight="1">
      <c r="A10" s="147">
        <v>3</v>
      </c>
      <c r="B10" s="141" t="s">
        <v>378</v>
      </c>
      <c r="C10" s="147">
        <v>208</v>
      </c>
      <c r="D10" s="147" t="s">
        <v>215</v>
      </c>
      <c r="E10" s="147" t="s">
        <v>380</v>
      </c>
      <c r="F10" s="145"/>
      <c r="G10" s="147"/>
      <c r="H10" s="147"/>
      <c r="I10" s="148">
        <f>SUM(J10:U10)</f>
        <v>3</v>
      </c>
      <c r="J10" s="147"/>
      <c r="K10" s="147">
        <v>3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 t="s">
        <v>393</v>
      </c>
    </row>
    <row r="11" spans="1:22" ht="98.25" customHeight="1">
      <c r="A11" s="147">
        <v>4</v>
      </c>
      <c r="B11" s="141" t="s">
        <v>379</v>
      </c>
      <c r="C11" s="147">
        <v>208</v>
      </c>
      <c r="D11" s="147" t="s">
        <v>215</v>
      </c>
      <c r="E11" s="147" t="s">
        <v>353</v>
      </c>
      <c r="F11" s="145"/>
      <c r="G11" s="147"/>
      <c r="H11" s="147"/>
      <c r="I11" s="148">
        <f>SUM(J11:U11)</f>
        <v>1</v>
      </c>
      <c r="J11" s="147"/>
      <c r="K11" s="147">
        <v>1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 t="s">
        <v>393</v>
      </c>
    </row>
    <row r="12" spans="1:22" ht="70.5" customHeight="1">
      <c r="A12" s="147">
        <v>5</v>
      </c>
      <c r="B12" s="141" t="s">
        <v>250</v>
      </c>
      <c r="C12" s="147">
        <v>48</v>
      </c>
      <c r="D12" s="147" t="s">
        <v>215</v>
      </c>
      <c r="E12" s="147" t="s">
        <v>375</v>
      </c>
      <c r="F12" s="149" t="s">
        <v>395</v>
      </c>
      <c r="G12" s="147"/>
      <c r="H12" s="147"/>
      <c r="I12" s="148">
        <f t="shared" ref="I12:I59" si="0">SUM(J12:U12)</f>
        <v>2</v>
      </c>
      <c r="J12" s="147"/>
      <c r="K12" s="147">
        <v>2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 t="s">
        <v>392</v>
      </c>
    </row>
    <row r="13" spans="1:22" ht="65.25" customHeight="1">
      <c r="A13" s="147">
        <v>6</v>
      </c>
      <c r="B13" s="141" t="s">
        <v>324</v>
      </c>
      <c r="C13" s="147">
        <v>40</v>
      </c>
      <c r="D13" s="147" t="s">
        <v>215</v>
      </c>
      <c r="E13" s="147" t="s">
        <v>325</v>
      </c>
      <c r="F13" s="150" t="s">
        <v>326</v>
      </c>
      <c r="G13" s="151"/>
      <c r="H13" s="151"/>
      <c r="I13" s="148">
        <f t="shared" si="0"/>
        <v>6</v>
      </c>
      <c r="J13" s="147"/>
      <c r="K13" s="147"/>
      <c r="L13" s="147">
        <v>4</v>
      </c>
      <c r="M13" s="147"/>
      <c r="N13" s="147">
        <v>2</v>
      </c>
      <c r="O13" s="147"/>
      <c r="P13" s="147"/>
      <c r="Q13" s="147"/>
      <c r="R13" s="147"/>
      <c r="S13" s="147"/>
      <c r="T13" s="147"/>
      <c r="U13" s="147"/>
      <c r="V13" s="147" t="s">
        <v>384</v>
      </c>
    </row>
    <row r="14" spans="1:22" ht="49.5" customHeight="1">
      <c r="A14" s="147">
        <v>7</v>
      </c>
      <c r="B14" s="141" t="s">
        <v>307</v>
      </c>
      <c r="C14" s="147">
        <v>48</v>
      </c>
      <c r="D14" s="147" t="s">
        <v>215</v>
      </c>
      <c r="E14" s="147" t="s">
        <v>308</v>
      </c>
      <c r="F14" s="145"/>
      <c r="G14" s="147"/>
      <c r="H14" s="147"/>
      <c r="I14" s="148">
        <f t="shared" si="0"/>
        <v>1</v>
      </c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>
        <v>1</v>
      </c>
      <c r="V14" s="147" t="s">
        <v>392</v>
      </c>
    </row>
    <row r="15" spans="1:22" ht="70.5" customHeight="1">
      <c r="A15" s="147">
        <v>8</v>
      </c>
      <c r="B15" s="141" t="s">
        <v>306</v>
      </c>
      <c r="C15" s="147">
        <v>88</v>
      </c>
      <c r="D15" s="147" t="s">
        <v>215</v>
      </c>
      <c r="E15" s="147" t="s">
        <v>346</v>
      </c>
      <c r="F15" s="147"/>
      <c r="G15" s="147"/>
      <c r="H15" s="147"/>
      <c r="I15" s="148">
        <f t="shared" si="0"/>
        <v>1</v>
      </c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2">
        <v>1</v>
      </c>
      <c r="V15" s="146" t="s">
        <v>392</v>
      </c>
    </row>
    <row r="16" spans="1:22" ht="86.25" customHeight="1">
      <c r="A16" s="147">
        <v>9</v>
      </c>
      <c r="B16" s="141" t="s">
        <v>369</v>
      </c>
      <c r="C16" s="147">
        <v>160</v>
      </c>
      <c r="D16" s="147" t="s">
        <v>118</v>
      </c>
      <c r="E16" s="147" t="s">
        <v>358</v>
      </c>
      <c r="F16" s="147" t="s">
        <v>396</v>
      </c>
      <c r="G16" s="147" t="s">
        <v>359</v>
      </c>
      <c r="H16" s="147"/>
      <c r="I16" s="148">
        <f t="shared" si="0"/>
        <v>1</v>
      </c>
      <c r="J16" s="147"/>
      <c r="K16" s="147"/>
      <c r="L16" s="147"/>
      <c r="M16" s="147"/>
      <c r="N16" s="147"/>
      <c r="O16" s="147">
        <v>1</v>
      </c>
      <c r="P16" s="147"/>
      <c r="Q16" s="147"/>
      <c r="R16" s="147"/>
      <c r="S16" s="147"/>
      <c r="T16" s="147"/>
      <c r="U16" s="147"/>
      <c r="V16" s="147" t="s">
        <v>393</v>
      </c>
    </row>
    <row r="17" spans="1:22" ht="77.25" customHeight="1">
      <c r="A17" s="147">
        <v>10</v>
      </c>
      <c r="B17" s="141" t="s">
        <v>229</v>
      </c>
      <c r="C17" s="147">
        <v>256</v>
      </c>
      <c r="D17" s="147" t="s">
        <v>117</v>
      </c>
      <c r="E17" s="147" t="s">
        <v>230</v>
      </c>
      <c r="F17" s="152" t="s">
        <v>261</v>
      </c>
      <c r="G17" s="147" t="s">
        <v>270</v>
      </c>
      <c r="H17" s="147"/>
      <c r="I17" s="148">
        <f t="shared" si="0"/>
        <v>1</v>
      </c>
      <c r="J17" s="147"/>
      <c r="K17" s="147"/>
      <c r="L17" s="147">
        <v>0</v>
      </c>
      <c r="M17" s="147"/>
      <c r="N17" s="147">
        <v>1</v>
      </c>
      <c r="O17" s="147"/>
      <c r="P17" s="147"/>
      <c r="Q17" s="147"/>
      <c r="R17" s="147"/>
      <c r="S17" s="147">
        <v>0</v>
      </c>
      <c r="T17" s="147"/>
      <c r="U17" s="142"/>
      <c r="V17" s="146" t="s">
        <v>392</v>
      </c>
    </row>
    <row r="18" spans="1:22" ht="78" customHeight="1">
      <c r="A18" s="147">
        <v>11</v>
      </c>
      <c r="B18" s="141" t="s">
        <v>229</v>
      </c>
      <c r="C18" s="147">
        <v>160</v>
      </c>
      <c r="D18" s="147" t="s">
        <v>118</v>
      </c>
      <c r="E18" s="147" t="s">
        <v>231</v>
      </c>
      <c r="F18" s="152" t="s">
        <v>261</v>
      </c>
      <c r="G18" s="147" t="s">
        <v>269</v>
      </c>
      <c r="H18" s="147"/>
      <c r="I18" s="148">
        <f t="shared" si="0"/>
        <v>8</v>
      </c>
      <c r="J18" s="147">
        <v>1</v>
      </c>
      <c r="K18" s="147">
        <v>1</v>
      </c>
      <c r="L18" s="147"/>
      <c r="M18" s="147"/>
      <c r="N18" s="147">
        <v>3</v>
      </c>
      <c r="O18" s="147">
        <v>0</v>
      </c>
      <c r="P18" s="147"/>
      <c r="Q18" s="147">
        <v>1</v>
      </c>
      <c r="R18" s="147"/>
      <c r="S18" s="147">
        <v>2</v>
      </c>
      <c r="T18" s="147"/>
      <c r="U18" s="142"/>
      <c r="V18" s="146" t="s">
        <v>392</v>
      </c>
    </row>
    <row r="19" spans="1:22" ht="78.75" customHeight="1">
      <c r="A19" s="147">
        <v>12</v>
      </c>
      <c r="B19" s="141" t="s">
        <v>216</v>
      </c>
      <c r="C19" s="147">
        <v>256</v>
      </c>
      <c r="D19" s="147" t="s">
        <v>117</v>
      </c>
      <c r="E19" s="147" t="s">
        <v>232</v>
      </c>
      <c r="F19" s="152" t="s">
        <v>263</v>
      </c>
      <c r="G19" s="147" t="s">
        <v>271</v>
      </c>
      <c r="H19" s="147"/>
      <c r="I19" s="148">
        <f t="shared" si="0"/>
        <v>4</v>
      </c>
      <c r="J19" s="147">
        <v>1</v>
      </c>
      <c r="K19" s="147">
        <v>3</v>
      </c>
      <c r="L19" s="147"/>
      <c r="M19" s="147"/>
      <c r="N19" s="147">
        <v>0</v>
      </c>
      <c r="O19" s="147"/>
      <c r="P19" s="147"/>
      <c r="Q19" s="147"/>
      <c r="R19" s="147">
        <v>0</v>
      </c>
      <c r="S19" s="147">
        <v>0</v>
      </c>
      <c r="T19" s="147"/>
      <c r="U19" s="142"/>
      <c r="V19" s="146" t="s">
        <v>393</v>
      </c>
    </row>
    <row r="20" spans="1:22" ht="78.75" customHeight="1">
      <c r="A20" s="147">
        <v>13</v>
      </c>
      <c r="B20" s="141" t="s">
        <v>216</v>
      </c>
      <c r="C20" s="147">
        <v>160</v>
      </c>
      <c r="D20" s="147" t="s">
        <v>118</v>
      </c>
      <c r="E20" s="147" t="s">
        <v>233</v>
      </c>
      <c r="F20" s="152" t="s">
        <v>397</v>
      </c>
      <c r="G20" s="147" t="s">
        <v>272</v>
      </c>
      <c r="H20" s="147"/>
      <c r="I20" s="148">
        <f t="shared" si="0"/>
        <v>1</v>
      </c>
      <c r="J20" s="147"/>
      <c r="K20" s="147">
        <v>1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2"/>
      <c r="V20" s="146" t="s">
        <v>393</v>
      </c>
    </row>
    <row r="21" spans="1:22" ht="66.75" customHeight="1">
      <c r="A21" s="147">
        <v>14</v>
      </c>
      <c r="B21" s="141" t="s">
        <v>216</v>
      </c>
      <c r="C21" s="147">
        <v>72</v>
      </c>
      <c r="D21" s="147" t="s">
        <v>53</v>
      </c>
      <c r="E21" s="147" t="s">
        <v>234</v>
      </c>
      <c r="F21" s="152" t="s">
        <v>264</v>
      </c>
      <c r="G21" s="147"/>
      <c r="H21" s="147"/>
      <c r="I21" s="148">
        <f t="shared" si="0"/>
        <v>4</v>
      </c>
      <c r="J21" s="147"/>
      <c r="K21" s="147"/>
      <c r="L21" s="147"/>
      <c r="M21" s="147"/>
      <c r="N21" s="147"/>
      <c r="O21" s="147"/>
      <c r="P21" s="147"/>
      <c r="Q21" s="147">
        <v>2</v>
      </c>
      <c r="R21" s="147">
        <v>0</v>
      </c>
      <c r="S21" s="147"/>
      <c r="T21" s="147">
        <v>2</v>
      </c>
      <c r="U21" s="142"/>
      <c r="V21" s="146" t="s">
        <v>393</v>
      </c>
    </row>
    <row r="22" spans="1:22" ht="81" customHeight="1">
      <c r="A22" s="147">
        <v>15</v>
      </c>
      <c r="B22" s="141" t="s">
        <v>217</v>
      </c>
      <c r="C22" s="147">
        <v>160</v>
      </c>
      <c r="D22" s="147" t="s">
        <v>118</v>
      </c>
      <c r="E22" s="147" t="s">
        <v>233</v>
      </c>
      <c r="F22" s="152" t="s">
        <v>263</v>
      </c>
      <c r="G22" s="147" t="s">
        <v>272</v>
      </c>
      <c r="H22" s="147"/>
      <c r="I22" s="148">
        <f t="shared" si="0"/>
        <v>2</v>
      </c>
      <c r="J22" s="147"/>
      <c r="K22" s="147">
        <v>2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2"/>
      <c r="V22" s="146" t="s">
        <v>392</v>
      </c>
    </row>
    <row r="23" spans="1:22" ht="72" customHeight="1">
      <c r="A23" s="147">
        <v>16</v>
      </c>
      <c r="B23" s="141" t="s">
        <v>217</v>
      </c>
      <c r="C23" s="147">
        <v>72</v>
      </c>
      <c r="D23" s="147" t="s">
        <v>53</v>
      </c>
      <c r="E23" s="147" t="s">
        <v>234</v>
      </c>
      <c r="F23" s="152" t="s">
        <v>264</v>
      </c>
      <c r="G23" s="147"/>
      <c r="H23" s="147"/>
      <c r="I23" s="148">
        <f t="shared" si="0"/>
        <v>3</v>
      </c>
      <c r="J23" s="147"/>
      <c r="K23" s="147"/>
      <c r="L23" s="147"/>
      <c r="M23" s="147"/>
      <c r="N23" s="147"/>
      <c r="O23" s="147"/>
      <c r="P23" s="147"/>
      <c r="Q23" s="147">
        <v>3</v>
      </c>
      <c r="R23" s="147"/>
      <c r="S23" s="147"/>
      <c r="T23" s="147"/>
      <c r="U23" s="142"/>
      <c r="V23" s="146" t="s">
        <v>392</v>
      </c>
    </row>
    <row r="24" spans="1:22" ht="45.75" customHeight="1">
      <c r="A24" s="147">
        <v>17</v>
      </c>
      <c r="B24" s="141" t="s">
        <v>251</v>
      </c>
      <c r="C24" s="147">
        <v>32</v>
      </c>
      <c r="D24" s="147" t="s">
        <v>215</v>
      </c>
      <c r="E24" s="147" t="s">
        <v>284</v>
      </c>
      <c r="F24" s="147" t="s">
        <v>285</v>
      </c>
      <c r="G24" s="147"/>
      <c r="H24" s="147"/>
      <c r="I24" s="148">
        <f t="shared" si="0"/>
        <v>4</v>
      </c>
      <c r="J24" s="147"/>
      <c r="K24" s="147">
        <v>4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2"/>
      <c r="V24" s="146" t="s">
        <v>393</v>
      </c>
    </row>
    <row r="25" spans="1:22" ht="50.25" customHeight="1">
      <c r="A25" s="147">
        <v>18</v>
      </c>
      <c r="B25" s="141" t="s">
        <v>276</v>
      </c>
      <c r="C25" s="147">
        <v>24</v>
      </c>
      <c r="D25" s="147" t="s">
        <v>215</v>
      </c>
      <c r="E25" s="147" t="s">
        <v>277</v>
      </c>
      <c r="F25" s="147" t="s">
        <v>278</v>
      </c>
      <c r="G25" s="147"/>
      <c r="H25" s="147"/>
      <c r="I25" s="148">
        <f t="shared" si="0"/>
        <v>2</v>
      </c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2">
        <v>2</v>
      </c>
      <c r="V25" s="146" t="s">
        <v>393</v>
      </c>
    </row>
    <row r="26" spans="1:22" ht="70.5" customHeight="1">
      <c r="A26" s="147">
        <v>19</v>
      </c>
      <c r="B26" s="141" t="s">
        <v>309</v>
      </c>
      <c r="C26" s="147">
        <v>24</v>
      </c>
      <c r="D26" s="147" t="s">
        <v>215</v>
      </c>
      <c r="E26" s="147" t="s">
        <v>327</v>
      </c>
      <c r="F26" s="147"/>
      <c r="G26" s="147"/>
      <c r="H26" s="147"/>
      <c r="I26" s="148">
        <f t="shared" si="0"/>
        <v>1</v>
      </c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2">
        <v>1</v>
      </c>
      <c r="V26" s="146" t="s">
        <v>392</v>
      </c>
    </row>
    <row r="27" spans="1:22" ht="129" customHeight="1">
      <c r="A27" s="147">
        <v>20</v>
      </c>
      <c r="B27" s="141" t="s">
        <v>218</v>
      </c>
      <c r="C27" s="147">
        <v>72</v>
      </c>
      <c r="D27" s="147" t="s">
        <v>215</v>
      </c>
      <c r="E27" s="147" t="s">
        <v>234</v>
      </c>
      <c r="F27" s="152" t="s">
        <v>268</v>
      </c>
      <c r="G27" s="151"/>
      <c r="H27" s="151"/>
      <c r="I27" s="148">
        <f t="shared" si="0"/>
        <v>4</v>
      </c>
      <c r="J27" s="147"/>
      <c r="K27" s="147"/>
      <c r="L27" s="147"/>
      <c r="M27" s="147">
        <v>1</v>
      </c>
      <c r="N27" s="147"/>
      <c r="O27" s="147"/>
      <c r="P27" s="147"/>
      <c r="Q27" s="147"/>
      <c r="R27" s="147">
        <v>0</v>
      </c>
      <c r="S27" s="147">
        <v>2</v>
      </c>
      <c r="T27" s="147">
        <v>1</v>
      </c>
      <c r="U27" s="142"/>
      <c r="V27" s="146" t="s">
        <v>384</v>
      </c>
    </row>
    <row r="28" spans="1:22" ht="129.75" customHeight="1">
      <c r="A28" s="147">
        <v>21</v>
      </c>
      <c r="B28" s="141" t="s">
        <v>218</v>
      </c>
      <c r="C28" s="147">
        <v>256</v>
      </c>
      <c r="D28" s="147" t="s">
        <v>219</v>
      </c>
      <c r="E28" s="147" t="s">
        <v>232</v>
      </c>
      <c r="F28" s="152" t="s">
        <v>268</v>
      </c>
      <c r="G28" s="151"/>
      <c r="H28" s="151"/>
      <c r="I28" s="148">
        <f t="shared" si="0"/>
        <v>3</v>
      </c>
      <c r="J28" s="147">
        <v>0</v>
      </c>
      <c r="K28" s="147">
        <v>0</v>
      </c>
      <c r="L28" s="147">
        <v>0</v>
      </c>
      <c r="M28" s="147"/>
      <c r="N28" s="147">
        <v>2</v>
      </c>
      <c r="O28" s="147"/>
      <c r="P28" s="147">
        <v>0</v>
      </c>
      <c r="Q28" s="147">
        <v>1</v>
      </c>
      <c r="R28" s="147"/>
      <c r="S28" s="147"/>
      <c r="T28" s="147"/>
      <c r="U28" s="142"/>
      <c r="V28" s="146" t="s">
        <v>384</v>
      </c>
    </row>
    <row r="29" spans="1:22" ht="131.25" customHeight="1">
      <c r="A29" s="147">
        <v>22</v>
      </c>
      <c r="B29" s="141" t="s">
        <v>235</v>
      </c>
      <c r="C29" s="147">
        <v>72</v>
      </c>
      <c r="D29" s="147" t="s">
        <v>215</v>
      </c>
      <c r="E29" s="147" t="s">
        <v>234</v>
      </c>
      <c r="F29" s="152" t="s">
        <v>268</v>
      </c>
      <c r="G29" s="151"/>
      <c r="H29" s="151"/>
      <c r="I29" s="148">
        <f t="shared" si="0"/>
        <v>7</v>
      </c>
      <c r="J29" s="147">
        <v>1</v>
      </c>
      <c r="K29" s="147">
        <v>1</v>
      </c>
      <c r="L29" s="147">
        <v>1</v>
      </c>
      <c r="M29" s="147"/>
      <c r="N29" s="147">
        <v>1</v>
      </c>
      <c r="O29" s="147"/>
      <c r="P29" s="147"/>
      <c r="Q29" s="147"/>
      <c r="R29" s="147">
        <v>1</v>
      </c>
      <c r="S29" s="147">
        <v>1</v>
      </c>
      <c r="T29" s="147">
        <v>1</v>
      </c>
      <c r="U29" s="142"/>
      <c r="V29" s="146" t="s">
        <v>384</v>
      </c>
    </row>
    <row r="30" spans="1:22" ht="123" customHeight="1">
      <c r="A30" s="147">
        <v>23</v>
      </c>
      <c r="B30" s="141" t="s">
        <v>235</v>
      </c>
      <c r="C30" s="147">
        <v>256</v>
      </c>
      <c r="D30" s="147" t="s">
        <v>219</v>
      </c>
      <c r="E30" s="147" t="s">
        <v>232</v>
      </c>
      <c r="F30" s="152" t="s">
        <v>268</v>
      </c>
      <c r="G30" s="147"/>
      <c r="H30" s="147"/>
      <c r="I30" s="148">
        <f t="shared" si="0"/>
        <v>1</v>
      </c>
      <c r="J30" s="147"/>
      <c r="K30" s="147"/>
      <c r="L30" s="147">
        <v>1</v>
      </c>
      <c r="M30" s="147"/>
      <c r="N30" s="147"/>
      <c r="O30" s="147"/>
      <c r="P30" s="147"/>
      <c r="Q30" s="147"/>
      <c r="R30" s="147"/>
      <c r="S30" s="147"/>
      <c r="T30" s="147"/>
      <c r="U30" s="142"/>
      <c r="V30" s="146" t="s">
        <v>384</v>
      </c>
    </row>
    <row r="31" spans="1:22" ht="69" customHeight="1">
      <c r="A31" s="147">
        <v>24</v>
      </c>
      <c r="B31" s="141" t="s">
        <v>252</v>
      </c>
      <c r="C31" s="147">
        <v>24</v>
      </c>
      <c r="D31" s="147" t="s">
        <v>215</v>
      </c>
      <c r="E31" s="147" t="s">
        <v>247</v>
      </c>
      <c r="F31" s="147"/>
      <c r="G31" s="147"/>
      <c r="H31" s="147"/>
      <c r="I31" s="148">
        <f t="shared" si="0"/>
        <v>3</v>
      </c>
      <c r="J31" s="147"/>
      <c r="K31" s="147"/>
      <c r="L31" s="147"/>
      <c r="M31" s="147">
        <v>1</v>
      </c>
      <c r="N31" s="147"/>
      <c r="O31" s="147"/>
      <c r="P31" s="147"/>
      <c r="Q31" s="147"/>
      <c r="R31" s="147"/>
      <c r="S31" s="147">
        <v>2</v>
      </c>
      <c r="T31" s="147"/>
      <c r="U31" s="142"/>
      <c r="V31" s="146" t="s">
        <v>392</v>
      </c>
    </row>
    <row r="32" spans="1:22" ht="69" customHeight="1">
      <c r="A32" s="147">
        <v>25</v>
      </c>
      <c r="B32" s="141" t="s">
        <v>373</v>
      </c>
      <c r="C32" s="147">
        <v>88</v>
      </c>
      <c r="D32" s="147" t="s">
        <v>215</v>
      </c>
      <c r="E32" s="147" t="s">
        <v>374</v>
      </c>
      <c r="F32" s="147"/>
      <c r="G32" s="147"/>
      <c r="H32" s="147"/>
      <c r="I32" s="148">
        <f t="shared" si="0"/>
        <v>1</v>
      </c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>
        <v>1</v>
      </c>
      <c r="U32" s="142"/>
      <c r="V32" s="146" t="s">
        <v>392</v>
      </c>
    </row>
    <row r="33" spans="1:22" ht="109.5" customHeight="1">
      <c r="A33" s="147">
        <v>26</v>
      </c>
      <c r="B33" s="141" t="s">
        <v>237</v>
      </c>
      <c r="C33" s="147">
        <v>32</v>
      </c>
      <c r="D33" s="147" t="s">
        <v>236</v>
      </c>
      <c r="E33" s="147" t="s">
        <v>238</v>
      </c>
      <c r="F33" s="152" t="s">
        <v>398</v>
      </c>
      <c r="G33" s="145"/>
      <c r="H33" s="147"/>
      <c r="I33" s="148">
        <f t="shared" si="0"/>
        <v>17</v>
      </c>
      <c r="J33" s="147"/>
      <c r="K33" s="147">
        <v>1</v>
      </c>
      <c r="L33" s="147"/>
      <c r="M33" s="147"/>
      <c r="N33" s="147"/>
      <c r="O33" s="147"/>
      <c r="P33" s="147"/>
      <c r="Q33" s="147">
        <v>6</v>
      </c>
      <c r="R33" s="147"/>
      <c r="S33" s="147"/>
      <c r="T33" s="147">
        <v>10</v>
      </c>
      <c r="U33" s="142"/>
      <c r="V33" s="146" t="s">
        <v>393</v>
      </c>
    </row>
    <row r="34" spans="1:22" ht="62.25" customHeight="1">
      <c r="A34" s="147">
        <v>27</v>
      </c>
      <c r="B34" s="141" t="s">
        <v>253</v>
      </c>
      <c r="C34" s="147">
        <v>80</v>
      </c>
      <c r="D34" s="147" t="s">
        <v>215</v>
      </c>
      <c r="E34" s="147" t="s">
        <v>247</v>
      </c>
      <c r="F34" s="153"/>
      <c r="G34" s="145"/>
      <c r="H34" s="147"/>
      <c r="I34" s="148">
        <f t="shared" si="0"/>
        <v>1</v>
      </c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2">
        <v>1</v>
      </c>
      <c r="V34" s="146" t="s">
        <v>393</v>
      </c>
    </row>
    <row r="35" spans="1:22" ht="62.25" customHeight="1">
      <c r="A35" s="147">
        <v>28</v>
      </c>
      <c r="B35" s="141" t="s">
        <v>254</v>
      </c>
      <c r="C35" s="147">
        <v>72</v>
      </c>
      <c r="D35" s="147" t="s">
        <v>215</v>
      </c>
      <c r="E35" s="147" t="s">
        <v>405</v>
      </c>
      <c r="F35" s="153"/>
      <c r="G35" s="145"/>
      <c r="H35" s="147"/>
      <c r="I35" s="148">
        <f t="shared" si="0"/>
        <v>3</v>
      </c>
      <c r="J35" s="147">
        <v>1</v>
      </c>
      <c r="K35" s="147"/>
      <c r="L35" s="147"/>
      <c r="M35" s="147"/>
      <c r="N35" s="147">
        <v>2</v>
      </c>
      <c r="O35" s="147"/>
      <c r="P35" s="147"/>
      <c r="Q35" s="147"/>
      <c r="R35" s="147"/>
      <c r="S35" s="147"/>
      <c r="T35" s="147"/>
      <c r="U35" s="142"/>
      <c r="V35" s="146" t="s">
        <v>393</v>
      </c>
    </row>
    <row r="36" spans="1:22" ht="62.25" customHeight="1">
      <c r="A36" s="147">
        <v>29</v>
      </c>
      <c r="B36" s="141" t="s">
        <v>371</v>
      </c>
      <c r="C36" s="147">
        <v>288</v>
      </c>
      <c r="D36" s="147" t="s">
        <v>215</v>
      </c>
      <c r="E36" s="147" t="s">
        <v>372</v>
      </c>
      <c r="F36" s="153"/>
      <c r="G36" s="145"/>
      <c r="H36" s="147"/>
      <c r="I36" s="148">
        <f t="shared" si="0"/>
        <v>1</v>
      </c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2">
        <v>1</v>
      </c>
      <c r="V36" s="146" t="s">
        <v>384</v>
      </c>
    </row>
    <row r="37" spans="1:22" ht="54.75" customHeight="1">
      <c r="A37" s="147">
        <v>30</v>
      </c>
      <c r="B37" s="141" t="s">
        <v>120</v>
      </c>
      <c r="C37" s="147">
        <v>120</v>
      </c>
      <c r="D37" s="147" t="s">
        <v>117</v>
      </c>
      <c r="E37" s="147" t="s">
        <v>353</v>
      </c>
      <c r="F37" s="147" t="s">
        <v>354</v>
      </c>
      <c r="G37" s="147" t="s">
        <v>355</v>
      </c>
      <c r="H37" s="147"/>
      <c r="I37" s="148">
        <f t="shared" si="0"/>
        <v>7</v>
      </c>
      <c r="J37" s="147">
        <v>3</v>
      </c>
      <c r="K37" s="147"/>
      <c r="L37" s="147"/>
      <c r="M37" s="147"/>
      <c r="N37" s="147">
        <v>0</v>
      </c>
      <c r="O37" s="147">
        <v>0</v>
      </c>
      <c r="P37" s="147"/>
      <c r="Q37" s="147"/>
      <c r="R37" s="147">
        <v>2</v>
      </c>
      <c r="S37" s="147"/>
      <c r="T37" s="147">
        <v>2</v>
      </c>
      <c r="U37" s="142"/>
      <c r="V37" s="146" t="s">
        <v>384</v>
      </c>
    </row>
    <row r="38" spans="1:22" ht="54" customHeight="1">
      <c r="A38" s="147">
        <v>31</v>
      </c>
      <c r="B38" s="141" t="s">
        <v>120</v>
      </c>
      <c r="C38" s="147">
        <v>104</v>
      </c>
      <c r="D38" s="147" t="s">
        <v>118</v>
      </c>
      <c r="E38" s="147" t="s">
        <v>356</v>
      </c>
      <c r="F38" s="147" t="s">
        <v>354</v>
      </c>
      <c r="G38" s="147" t="s">
        <v>357</v>
      </c>
      <c r="H38" s="147"/>
      <c r="I38" s="148">
        <f t="shared" si="0"/>
        <v>11</v>
      </c>
      <c r="J38" s="147">
        <v>3</v>
      </c>
      <c r="K38" s="147"/>
      <c r="L38" s="147">
        <v>1</v>
      </c>
      <c r="M38" s="147"/>
      <c r="N38" s="147"/>
      <c r="O38" s="147">
        <v>2</v>
      </c>
      <c r="P38" s="147"/>
      <c r="Q38" s="147">
        <v>3</v>
      </c>
      <c r="R38" s="147"/>
      <c r="S38" s="147"/>
      <c r="T38" s="147">
        <v>2</v>
      </c>
      <c r="U38" s="142"/>
      <c r="V38" s="146" t="s">
        <v>384</v>
      </c>
    </row>
    <row r="39" spans="1:22" ht="54" customHeight="1">
      <c r="A39" s="147">
        <v>32</v>
      </c>
      <c r="B39" s="141" t="s">
        <v>120</v>
      </c>
      <c r="C39" s="147">
        <v>72</v>
      </c>
      <c r="D39" s="147" t="s">
        <v>53</v>
      </c>
      <c r="E39" s="147" t="s">
        <v>269</v>
      </c>
      <c r="F39" s="147" t="s">
        <v>399</v>
      </c>
      <c r="G39" s="147"/>
      <c r="H39" s="147"/>
      <c r="I39" s="148">
        <f t="shared" si="0"/>
        <v>1</v>
      </c>
      <c r="J39" s="147"/>
      <c r="K39" s="147">
        <v>1</v>
      </c>
      <c r="L39" s="147"/>
      <c r="M39" s="147"/>
      <c r="N39" s="147"/>
      <c r="O39" s="147"/>
      <c r="P39" s="147"/>
      <c r="Q39" s="147"/>
      <c r="R39" s="147"/>
      <c r="S39" s="147"/>
      <c r="T39" s="147"/>
      <c r="U39" s="142"/>
      <c r="V39" s="146" t="s">
        <v>384</v>
      </c>
    </row>
    <row r="40" spans="1:22" ht="48" customHeight="1">
      <c r="A40" s="147">
        <v>33</v>
      </c>
      <c r="B40" s="141" t="s">
        <v>255</v>
      </c>
      <c r="C40" s="147">
        <v>32</v>
      </c>
      <c r="D40" s="147" t="s">
        <v>215</v>
      </c>
      <c r="E40" s="147" t="s">
        <v>247</v>
      </c>
      <c r="F40" s="153"/>
      <c r="G40" s="147"/>
      <c r="H40" s="147"/>
      <c r="I40" s="148">
        <f t="shared" si="0"/>
        <v>3</v>
      </c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2">
        <v>3</v>
      </c>
      <c r="V40" s="146" t="s">
        <v>384</v>
      </c>
    </row>
    <row r="41" spans="1:22" ht="54.75" customHeight="1">
      <c r="A41" s="147">
        <v>34</v>
      </c>
      <c r="B41" s="141" t="s">
        <v>256</v>
      </c>
      <c r="C41" s="147">
        <v>72</v>
      </c>
      <c r="D41" s="147" t="s">
        <v>215</v>
      </c>
      <c r="E41" s="147" t="s">
        <v>247</v>
      </c>
      <c r="F41" s="153"/>
      <c r="G41" s="147"/>
      <c r="H41" s="147"/>
      <c r="I41" s="148">
        <f t="shared" si="0"/>
        <v>8</v>
      </c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2">
        <v>8</v>
      </c>
      <c r="V41" s="146" t="s">
        <v>384</v>
      </c>
    </row>
    <row r="42" spans="1:22" ht="83.25" customHeight="1">
      <c r="A42" s="147">
        <v>35</v>
      </c>
      <c r="B42" s="141" t="s">
        <v>370</v>
      </c>
      <c r="C42" s="147">
        <v>24</v>
      </c>
      <c r="D42" s="147" t="s">
        <v>215</v>
      </c>
      <c r="E42" s="147" t="s">
        <v>316</v>
      </c>
      <c r="F42" s="153"/>
      <c r="G42" s="147"/>
      <c r="H42" s="147"/>
      <c r="I42" s="148">
        <f t="shared" si="0"/>
        <v>1</v>
      </c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2">
        <v>1</v>
      </c>
      <c r="V42" s="146" t="s">
        <v>393</v>
      </c>
    </row>
    <row r="43" spans="1:22" ht="54.75" customHeight="1">
      <c r="A43" s="147">
        <v>36</v>
      </c>
      <c r="B43" s="141" t="s">
        <v>257</v>
      </c>
      <c r="C43" s="147">
        <v>130</v>
      </c>
      <c r="D43" s="147" t="s">
        <v>215</v>
      </c>
      <c r="E43" s="147" t="s">
        <v>247</v>
      </c>
      <c r="F43" s="153"/>
      <c r="G43" s="147"/>
      <c r="H43" s="147"/>
      <c r="I43" s="148">
        <f t="shared" si="0"/>
        <v>3</v>
      </c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2">
        <v>3</v>
      </c>
      <c r="V43" s="146" t="s">
        <v>393</v>
      </c>
    </row>
    <row r="44" spans="1:22" ht="54.75" customHeight="1">
      <c r="A44" s="147">
        <v>37</v>
      </c>
      <c r="B44" s="141" t="s">
        <v>239</v>
      </c>
      <c r="C44" s="147">
        <v>32</v>
      </c>
      <c r="D44" s="147" t="s">
        <v>215</v>
      </c>
      <c r="E44" s="147" t="s">
        <v>238</v>
      </c>
      <c r="F44" s="152" t="s">
        <v>262</v>
      </c>
      <c r="G44" s="145"/>
      <c r="H44" s="147"/>
      <c r="I44" s="148">
        <f t="shared" si="0"/>
        <v>3</v>
      </c>
      <c r="J44" s="147"/>
      <c r="K44" s="147"/>
      <c r="L44" s="147"/>
      <c r="M44" s="147"/>
      <c r="N44" s="147"/>
      <c r="O44" s="147">
        <v>3</v>
      </c>
      <c r="P44" s="147"/>
      <c r="Q44" s="147"/>
      <c r="R44" s="147"/>
      <c r="S44" s="147"/>
      <c r="T44" s="147"/>
      <c r="U44" s="142"/>
      <c r="V44" s="146" t="s">
        <v>392</v>
      </c>
    </row>
    <row r="45" spans="1:22" ht="81" customHeight="1">
      <c r="A45" s="147">
        <v>38</v>
      </c>
      <c r="B45" s="141" t="s">
        <v>220</v>
      </c>
      <c r="C45" s="147">
        <v>160</v>
      </c>
      <c r="D45" s="147" t="s">
        <v>118</v>
      </c>
      <c r="E45" s="147" t="s">
        <v>231</v>
      </c>
      <c r="F45" s="152" t="s">
        <v>261</v>
      </c>
      <c r="G45" s="147" t="s">
        <v>269</v>
      </c>
      <c r="H45" s="147"/>
      <c r="I45" s="148">
        <f t="shared" si="0"/>
        <v>5</v>
      </c>
      <c r="J45" s="147"/>
      <c r="K45" s="147"/>
      <c r="L45" s="147"/>
      <c r="M45" s="147"/>
      <c r="N45" s="147"/>
      <c r="O45" s="147">
        <v>2</v>
      </c>
      <c r="P45" s="147"/>
      <c r="Q45" s="147">
        <v>2</v>
      </c>
      <c r="R45" s="147"/>
      <c r="S45" s="147">
        <v>1</v>
      </c>
      <c r="T45" s="147"/>
      <c r="U45" s="142"/>
      <c r="V45" s="146" t="s">
        <v>384</v>
      </c>
    </row>
    <row r="46" spans="1:22" ht="53.25" customHeight="1">
      <c r="A46" s="147">
        <v>39</v>
      </c>
      <c r="B46" s="141" t="s">
        <v>240</v>
      </c>
      <c r="C46" s="147">
        <v>32</v>
      </c>
      <c r="D46" s="147" t="s">
        <v>215</v>
      </c>
      <c r="E46" s="147" t="s">
        <v>360</v>
      </c>
      <c r="F46" s="152" t="s">
        <v>365</v>
      </c>
      <c r="G46" s="147"/>
      <c r="H46" s="147"/>
      <c r="I46" s="148">
        <f t="shared" si="0"/>
        <v>3</v>
      </c>
      <c r="J46" s="147">
        <v>1</v>
      </c>
      <c r="K46" s="147">
        <v>2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2"/>
      <c r="V46" s="146" t="s">
        <v>384</v>
      </c>
    </row>
    <row r="47" spans="1:22" ht="79.5" customHeight="1">
      <c r="A47" s="147">
        <v>40</v>
      </c>
      <c r="B47" s="141" t="s">
        <v>221</v>
      </c>
      <c r="C47" s="147">
        <v>160</v>
      </c>
      <c r="D47" s="147" t="s">
        <v>118</v>
      </c>
      <c r="E47" s="147" t="s">
        <v>241</v>
      </c>
      <c r="F47" s="152" t="s">
        <v>263</v>
      </c>
      <c r="G47" s="147" t="s">
        <v>273</v>
      </c>
      <c r="H47" s="147"/>
      <c r="I47" s="148">
        <f t="shared" si="0"/>
        <v>4</v>
      </c>
      <c r="J47" s="147">
        <v>1</v>
      </c>
      <c r="K47" s="147"/>
      <c r="L47" s="147">
        <v>1</v>
      </c>
      <c r="M47" s="147"/>
      <c r="N47" s="147">
        <v>1</v>
      </c>
      <c r="O47" s="147">
        <v>1</v>
      </c>
      <c r="P47" s="147"/>
      <c r="Q47" s="147"/>
      <c r="R47" s="147"/>
      <c r="S47" s="147">
        <v>0</v>
      </c>
      <c r="T47" s="147"/>
      <c r="U47" s="142"/>
      <c r="V47" s="146" t="s">
        <v>392</v>
      </c>
    </row>
    <row r="48" spans="1:22" ht="68.25" customHeight="1">
      <c r="A48" s="147">
        <v>41</v>
      </c>
      <c r="B48" s="141" t="s">
        <v>221</v>
      </c>
      <c r="C48" s="147">
        <v>72</v>
      </c>
      <c r="D48" s="147" t="s">
        <v>53</v>
      </c>
      <c r="E48" s="147" t="s">
        <v>234</v>
      </c>
      <c r="F48" s="152" t="s">
        <v>264</v>
      </c>
      <c r="G48" s="147"/>
      <c r="H48" s="147"/>
      <c r="I48" s="148">
        <f t="shared" si="0"/>
        <v>5</v>
      </c>
      <c r="J48" s="147"/>
      <c r="K48" s="147"/>
      <c r="L48" s="147"/>
      <c r="M48" s="147"/>
      <c r="N48" s="147"/>
      <c r="O48" s="147">
        <v>3</v>
      </c>
      <c r="P48" s="147"/>
      <c r="Q48" s="147"/>
      <c r="R48" s="147"/>
      <c r="S48" s="147"/>
      <c r="T48" s="147">
        <v>2</v>
      </c>
      <c r="U48" s="142"/>
      <c r="V48" s="146" t="s">
        <v>392</v>
      </c>
    </row>
    <row r="49" spans="1:22" ht="81" customHeight="1">
      <c r="A49" s="147">
        <v>42</v>
      </c>
      <c r="B49" s="141" t="s">
        <v>242</v>
      </c>
      <c r="C49" s="147">
        <v>256</v>
      </c>
      <c r="D49" s="147" t="s">
        <v>117</v>
      </c>
      <c r="E49" s="147" t="s">
        <v>243</v>
      </c>
      <c r="F49" s="152" t="s">
        <v>400</v>
      </c>
      <c r="G49" s="147" t="s">
        <v>274</v>
      </c>
      <c r="H49" s="147"/>
      <c r="I49" s="148">
        <f t="shared" si="0"/>
        <v>1</v>
      </c>
      <c r="J49" s="147"/>
      <c r="K49" s="147">
        <v>0</v>
      </c>
      <c r="L49" s="147">
        <v>1</v>
      </c>
      <c r="M49" s="147"/>
      <c r="N49" s="147"/>
      <c r="O49" s="147"/>
      <c r="P49" s="147"/>
      <c r="Q49" s="147"/>
      <c r="R49" s="147"/>
      <c r="S49" s="147"/>
      <c r="T49" s="147"/>
      <c r="U49" s="142"/>
      <c r="V49" s="146" t="s">
        <v>384</v>
      </c>
    </row>
    <row r="50" spans="1:22" ht="80.25" customHeight="1">
      <c r="A50" s="147">
        <v>43</v>
      </c>
      <c r="B50" s="141" t="s">
        <v>242</v>
      </c>
      <c r="C50" s="147">
        <v>160</v>
      </c>
      <c r="D50" s="147" t="s">
        <v>118</v>
      </c>
      <c r="E50" s="147" t="s">
        <v>244</v>
      </c>
      <c r="F50" s="152" t="s">
        <v>400</v>
      </c>
      <c r="G50" s="147" t="s">
        <v>275</v>
      </c>
      <c r="H50" s="147"/>
      <c r="I50" s="148">
        <f t="shared" si="0"/>
        <v>3</v>
      </c>
      <c r="J50" s="147"/>
      <c r="K50" s="147">
        <v>0</v>
      </c>
      <c r="L50" s="147">
        <v>0</v>
      </c>
      <c r="M50" s="147"/>
      <c r="N50" s="147"/>
      <c r="O50" s="147">
        <v>1</v>
      </c>
      <c r="P50" s="147"/>
      <c r="Q50" s="147">
        <v>1</v>
      </c>
      <c r="R50" s="147"/>
      <c r="S50" s="147"/>
      <c r="T50" s="147">
        <v>1</v>
      </c>
      <c r="U50" s="142"/>
      <c r="V50" s="146" t="s">
        <v>384</v>
      </c>
    </row>
    <row r="51" spans="1:22" ht="77.25" customHeight="1">
      <c r="A51" s="147">
        <v>44</v>
      </c>
      <c r="B51" s="141" t="s">
        <v>259</v>
      </c>
      <c r="C51" s="147">
        <v>160</v>
      </c>
      <c r="D51" s="147" t="s">
        <v>118</v>
      </c>
      <c r="E51" s="147" t="s">
        <v>233</v>
      </c>
      <c r="F51" s="152" t="s">
        <v>263</v>
      </c>
      <c r="G51" s="147" t="s">
        <v>272</v>
      </c>
      <c r="H51" s="147"/>
      <c r="I51" s="148">
        <f t="shared" si="0"/>
        <v>3</v>
      </c>
      <c r="J51" s="147">
        <v>1</v>
      </c>
      <c r="K51" s="147"/>
      <c r="L51" s="147">
        <v>1</v>
      </c>
      <c r="M51" s="147"/>
      <c r="N51" s="147"/>
      <c r="O51" s="147"/>
      <c r="P51" s="147"/>
      <c r="Q51" s="147"/>
      <c r="R51" s="147"/>
      <c r="S51" s="147"/>
      <c r="T51" s="147">
        <v>1</v>
      </c>
      <c r="U51" s="142"/>
      <c r="V51" s="146" t="s">
        <v>393</v>
      </c>
    </row>
    <row r="52" spans="1:22" ht="63" customHeight="1">
      <c r="A52" s="147">
        <v>45</v>
      </c>
      <c r="B52" s="141" t="s">
        <v>259</v>
      </c>
      <c r="C52" s="147">
        <v>72</v>
      </c>
      <c r="D52" s="147" t="s">
        <v>53</v>
      </c>
      <c r="E52" s="147" t="s">
        <v>234</v>
      </c>
      <c r="F52" s="152" t="s">
        <v>264</v>
      </c>
      <c r="G52" s="147"/>
      <c r="H52" s="147"/>
      <c r="I52" s="148">
        <f t="shared" si="0"/>
        <v>3</v>
      </c>
      <c r="J52" s="147"/>
      <c r="K52" s="147">
        <v>0</v>
      </c>
      <c r="L52" s="147"/>
      <c r="M52" s="147"/>
      <c r="N52" s="147"/>
      <c r="O52" s="147">
        <v>3</v>
      </c>
      <c r="P52" s="147"/>
      <c r="Q52" s="147"/>
      <c r="R52" s="147"/>
      <c r="S52" s="147"/>
      <c r="T52" s="147"/>
      <c r="U52" s="142"/>
      <c r="V52" s="146" t="s">
        <v>393</v>
      </c>
    </row>
    <row r="53" spans="1:22" ht="91.5" customHeight="1">
      <c r="A53" s="147">
        <v>46</v>
      </c>
      <c r="B53" s="141" t="s">
        <v>222</v>
      </c>
      <c r="C53" s="147">
        <v>256</v>
      </c>
      <c r="D53" s="147" t="s">
        <v>117</v>
      </c>
      <c r="E53" s="147" t="s">
        <v>243</v>
      </c>
      <c r="F53" s="152" t="s">
        <v>286</v>
      </c>
      <c r="G53" s="147" t="s">
        <v>274</v>
      </c>
      <c r="H53" s="147"/>
      <c r="I53" s="148">
        <f t="shared" si="0"/>
        <v>1</v>
      </c>
      <c r="J53" s="147"/>
      <c r="K53" s="147"/>
      <c r="L53" s="147"/>
      <c r="M53" s="147"/>
      <c r="N53" s="147">
        <v>0</v>
      </c>
      <c r="O53" s="147"/>
      <c r="P53" s="147"/>
      <c r="Q53" s="147"/>
      <c r="R53" s="147">
        <v>1</v>
      </c>
      <c r="S53" s="147"/>
      <c r="T53" s="147"/>
      <c r="U53" s="142"/>
      <c r="V53" s="146" t="s">
        <v>393</v>
      </c>
    </row>
    <row r="54" spans="1:22" ht="92.25" customHeight="1">
      <c r="A54" s="147">
        <v>47</v>
      </c>
      <c r="B54" s="141" t="s">
        <v>222</v>
      </c>
      <c r="C54" s="147">
        <v>160</v>
      </c>
      <c r="D54" s="147" t="s">
        <v>118</v>
      </c>
      <c r="E54" s="147" t="s">
        <v>244</v>
      </c>
      <c r="F54" s="152" t="s">
        <v>286</v>
      </c>
      <c r="G54" s="147" t="s">
        <v>275</v>
      </c>
      <c r="H54" s="147"/>
      <c r="I54" s="148">
        <f t="shared" si="0"/>
        <v>8</v>
      </c>
      <c r="J54" s="147"/>
      <c r="K54" s="147"/>
      <c r="L54" s="147"/>
      <c r="M54" s="147"/>
      <c r="N54" s="147"/>
      <c r="O54" s="147"/>
      <c r="P54" s="147"/>
      <c r="Q54" s="147">
        <v>2</v>
      </c>
      <c r="R54" s="147"/>
      <c r="S54" s="147"/>
      <c r="T54" s="147">
        <v>6</v>
      </c>
      <c r="U54" s="142"/>
      <c r="V54" s="146" t="s">
        <v>393</v>
      </c>
    </row>
    <row r="55" spans="1:22" ht="79.5" customHeight="1">
      <c r="A55" s="147">
        <v>48</v>
      </c>
      <c r="B55" s="141" t="s">
        <v>222</v>
      </c>
      <c r="C55" s="147">
        <v>72</v>
      </c>
      <c r="D55" s="147" t="s">
        <v>53</v>
      </c>
      <c r="E55" s="147" t="s">
        <v>245</v>
      </c>
      <c r="F55" s="152" t="s">
        <v>287</v>
      </c>
      <c r="G55" s="147"/>
      <c r="H55" s="147"/>
      <c r="I55" s="148">
        <f t="shared" si="0"/>
        <v>3</v>
      </c>
      <c r="J55" s="147"/>
      <c r="K55" s="147"/>
      <c r="L55" s="147"/>
      <c r="M55" s="147"/>
      <c r="N55" s="147"/>
      <c r="O55" s="147"/>
      <c r="P55" s="147"/>
      <c r="Q55" s="147">
        <v>1</v>
      </c>
      <c r="R55" s="147"/>
      <c r="S55" s="147"/>
      <c r="T55" s="147">
        <v>2</v>
      </c>
      <c r="U55" s="142"/>
      <c r="V55" s="146" t="s">
        <v>393</v>
      </c>
    </row>
    <row r="56" spans="1:22" ht="81" customHeight="1">
      <c r="A56" s="147">
        <v>49</v>
      </c>
      <c r="B56" s="141" t="s">
        <v>223</v>
      </c>
      <c r="C56" s="147">
        <v>160</v>
      </c>
      <c r="D56" s="147" t="s">
        <v>118</v>
      </c>
      <c r="E56" s="147" t="s">
        <v>244</v>
      </c>
      <c r="F56" s="152" t="s">
        <v>265</v>
      </c>
      <c r="G56" s="147" t="s">
        <v>275</v>
      </c>
      <c r="H56" s="147"/>
      <c r="I56" s="148">
        <f t="shared" si="0"/>
        <v>9</v>
      </c>
      <c r="J56" s="147"/>
      <c r="K56" s="147">
        <v>4</v>
      </c>
      <c r="L56" s="147"/>
      <c r="M56" s="147"/>
      <c r="N56" s="147">
        <v>0</v>
      </c>
      <c r="O56" s="147"/>
      <c r="P56" s="147"/>
      <c r="Q56" s="147"/>
      <c r="R56" s="147">
        <v>4</v>
      </c>
      <c r="S56" s="147"/>
      <c r="T56" s="147">
        <v>1</v>
      </c>
      <c r="U56" s="142"/>
      <c r="V56" s="146" t="s">
        <v>392</v>
      </c>
    </row>
    <row r="57" spans="1:22" ht="81.75" customHeight="1">
      <c r="A57" s="147">
        <v>50</v>
      </c>
      <c r="B57" s="141" t="s">
        <v>223</v>
      </c>
      <c r="C57" s="147">
        <v>72</v>
      </c>
      <c r="D57" s="147" t="s">
        <v>53</v>
      </c>
      <c r="E57" s="147" t="s">
        <v>245</v>
      </c>
      <c r="F57" s="152" t="s">
        <v>266</v>
      </c>
      <c r="G57" s="147"/>
      <c r="H57" s="147"/>
      <c r="I57" s="148">
        <f t="shared" si="0"/>
        <v>4</v>
      </c>
      <c r="J57" s="147"/>
      <c r="K57" s="147">
        <v>2</v>
      </c>
      <c r="L57" s="147">
        <v>0</v>
      </c>
      <c r="M57" s="147"/>
      <c r="N57" s="147"/>
      <c r="O57" s="147">
        <v>2</v>
      </c>
      <c r="P57" s="147"/>
      <c r="Q57" s="147"/>
      <c r="R57" s="147"/>
      <c r="S57" s="147"/>
      <c r="T57" s="147"/>
      <c r="U57" s="142"/>
      <c r="V57" s="146" t="s">
        <v>392</v>
      </c>
    </row>
    <row r="58" spans="1:22" ht="70.5" customHeight="1">
      <c r="A58" s="147">
        <v>51</v>
      </c>
      <c r="B58" s="141" t="s">
        <v>224</v>
      </c>
      <c r="C58" s="147">
        <v>72</v>
      </c>
      <c r="D58" s="147" t="s">
        <v>53</v>
      </c>
      <c r="E58" s="147" t="s">
        <v>246</v>
      </c>
      <c r="F58" s="152" t="s">
        <v>267</v>
      </c>
      <c r="G58" s="147"/>
      <c r="H58" s="147"/>
      <c r="I58" s="148">
        <f>SUM(J58:U58)</f>
        <v>4</v>
      </c>
      <c r="J58" s="147"/>
      <c r="K58" s="147">
        <v>1</v>
      </c>
      <c r="L58" s="147"/>
      <c r="M58" s="147"/>
      <c r="N58" s="147"/>
      <c r="O58" s="147">
        <v>0</v>
      </c>
      <c r="P58" s="147"/>
      <c r="Q58" s="147"/>
      <c r="R58" s="147"/>
      <c r="S58" s="147">
        <v>2</v>
      </c>
      <c r="T58" s="147">
        <v>1</v>
      </c>
      <c r="U58" s="142"/>
      <c r="V58" s="146" t="s">
        <v>384</v>
      </c>
    </row>
    <row r="59" spans="1:22" ht="50.25" customHeight="1">
      <c r="A59" s="147">
        <v>52</v>
      </c>
      <c r="B59" s="141" t="s">
        <v>258</v>
      </c>
      <c r="C59" s="147">
        <v>72</v>
      </c>
      <c r="D59" s="147" t="s">
        <v>215</v>
      </c>
      <c r="E59" s="147" t="s">
        <v>247</v>
      </c>
      <c r="F59" s="147">
        <v>32</v>
      </c>
      <c r="G59" s="147"/>
      <c r="H59" s="147"/>
      <c r="I59" s="148">
        <f t="shared" si="0"/>
        <v>2</v>
      </c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2">
        <v>2</v>
      </c>
      <c r="V59" s="146" t="s">
        <v>384</v>
      </c>
    </row>
    <row r="60" spans="1:22" s="134" customFormat="1" ht="42" customHeight="1">
      <c r="A60" s="130">
        <v>53</v>
      </c>
      <c r="B60" s="175"/>
      <c r="C60" s="132"/>
      <c r="D60" s="176"/>
      <c r="E60" s="132"/>
      <c r="F60" s="177"/>
      <c r="G60" s="177"/>
      <c r="H60" s="177"/>
      <c r="I60" s="178">
        <f>SUM(I8:I59)</f>
        <v>201</v>
      </c>
      <c r="J60" s="178">
        <f>SUM(J8:J59)</f>
        <v>14</v>
      </c>
      <c r="K60" s="178">
        <f>SUM(K8:K59)</f>
        <v>31</v>
      </c>
      <c r="L60" s="178">
        <f>SUM(L8:L59)</f>
        <v>11</v>
      </c>
      <c r="M60" s="178">
        <f>SUM(M8:M59)</f>
        <v>2</v>
      </c>
      <c r="N60" s="178">
        <f>SUM(N8:N59)</f>
        <v>14</v>
      </c>
      <c r="O60" s="178">
        <f>SUM(O8:O59)</f>
        <v>19</v>
      </c>
      <c r="P60" s="178">
        <f>SUM(P8:P59)</f>
        <v>0</v>
      </c>
      <c r="Q60" s="178">
        <f>SUM(Q8:Q59)</f>
        <v>24</v>
      </c>
      <c r="R60" s="178">
        <f>SUM(R8:R59)</f>
        <v>10</v>
      </c>
      <c r="S60" s="178">
        <f>SUM(S8:S59)</f>
        <v>12</v>
      </c>
      <c r="T60" s="178">
        <f>SUM(T8:T59)</f>
        <v>39</v>
      </c>
      <c r="U60" s="178">
        <f>SUM(U8:U59)</f>
        <v>25</v>
      </c>
      <c r="V60" s="179"/>
    </row>
    <row r="61" spans="1:22" s="159" customFormat="1" ht="55.5" customHeight="1">
      <c r="A61" s="147">
        <v>54</v>
      </c>
      <c r="B61" s="150" t="s">
        <v>49</v>
      </c>
      <c r="C61" s="150">
        <v>24</v>
      </c>
      <c r="D61" s="150" t="s">
        <v>30</v>
      </c>
      <c r="E61" s="150" t="s">
        <v>289</v>
      </c>
      <c r="F61" s="150" t="s">
        <v>290</v>
      </c>
      <c r="G61" s="150"/>
      <c r="H61" s="165" t="s">
        <v>376</v>
      </c>
      <c r="I61" s="156">
        <f t="shared" ref="I61:I81" si="1">SUM(J61:U61)</f>
        <v>11</v>
      </c>
      <c r="J61" s="150"/>
      <c r="K61" s="157">
        <v>11</v>
      </c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8" t="s">
        <v>393</v>
      </c>
    </row>
    <row r="62" spans="1:22" s="159" customFormat="1" ht="73.5" customHeight="1">
      <c r="A62" s="147">
        <v>55</v>
      </c>
      <c r="B62" s="150" t="s">
        <v>226</v>
      </c>
      <c r="C62" s="150">
        <v>24</v>
      </c>
      <c r="D62" s="150" t="s">
        <v>22</v>
      </c>
      <c r="E62" s="152" t="s">
        <v>316</v>
      </c>
      <c r="F62" s="152" t="s">
        <v>381</v>
      </c>
      <c r="G62" s="152"/>
      <c r="H62" s="152" t="s">
        <v>347</v>
      </c>
      <c r="I62" s="156">
        <f t="shared" ref="I62:I64" si="2">SUM(J62:U62)</f>
        <v>1</v>
      </c>
      <c r="J62" s="150"/>
      <c r="K62" s="157"/>
      <c r="L62" s="157"/>
      <c r="M62" s="157"/>
      <c r="N62" s="157"/>
      <c r="O62" s="150"/>
      <c r="P62" s="157"/>
      <c r="Q62" s="157"/>
      <c r="R62" s="157">
        <v>1</v>
      </c>
      <c r="S62" s="157"/>
      <c r="T62" s="150"/>
      <c r="U62" s="157"/>
      <c r="V62" s="160" t="s">
        <v>384</v>
      </c>
    </row>
    <row r="63" spans="1:22" s="159" customFormat="1" ht="87" customHeight="1">
      <c r="A63" s="147">
        <v>56</v>
      </c>
      <c r="B63" s="150" t="s">
        <v>56</v>
      </c>
      <c r="C63" s="150">
        <v>24</v>
      </c>
      <c r="D63" s="150" t="s">
        <v>21</v>
      </c>
      <c r="E63" s="152" t="s">
        <v>402</v>
      </c>
      <c r="F63" s="152" t="s">
        <v>403</v>
      </c>
      <c r="G63" s="152"/>
      <c r="H63" s="152" t="s">
        <v>347</v>
      </c>
      <c r="I63" s="156">
        <f t="shared" si="2"/>
        <v>1</v>
      </c>
      <c r="J63" s="150"/>
      <c r="K63" s="150"/>
      <c r="L63" s="150"/>
      <c r="M63" s="150"/>
      <c r="N63" s="150"/>
      <c r="O63" s="150"/>
      <c r="P63" s="150"/>
      <c r="Q63" s="150"/>
      <c r="R63" s="157">
        <v>1</v>
      </c>
      <c r="S63" s="150"/>
      <c r="T63" s="150"/>
      <c r="U63" s="150"/>
      <c r="V63" s="152" t="s">
        <v>384</v>
      </c>
    </row>
    <row r="64" spans="1:22" s="159" customFormat="1" ht="74.25" customHeight="1">
      <c r="A64" s="147">
        <v>57</v>
      </c>
      <c r="B64" s="150" t="s">
        <v>41</v>
      </c>
      <c r="C64" s="150">
        <v>24</v>
      </c>
      <c r="D64" s="150" t="s">
        <v>21</v>
      </c>
      <c r="E64" s="152" t="s">
        <v>402</v>
      </c>
      <c r="F64" s="152" t="s">
        <v>403</v>
      </c>
      <c r="G64" s="152"/>
      <c r="H64" s="152" t="s">
        <v>347</v>
      </c>
      <c r="I64" s="156">
        <f t="shared" si="2"/>
        <v>5</v>
      </c>
      <c r="J64" s="150"/>
      <c r="K64" s="150"/>
      <c r="L64" s="150"/>
      <c r="M64" s="150"/>
      <c r="N64" s="150"/>
      <c r="O64" s="150"/>
      <c r="P64" s="150"/>
      <c r="Q64" s="150"/>
      <c r="R64" s="157">
        <v>5</v>
      </c>
      <c r="S64" s="150"/>
      <c r="T64" s="150"/>
      <c r="U64" s="150"/>
      <c r="V64" s="152" t="s">
        <v>384</v>
      </c>
    </row>
    <row r="65" spans="1:22" s="159" customFormat="1" ht="44.25" customHeight="1">
      <c r="A65" s="147">
        <v>58</v>
      </c>
      <c r="B65" s="150" t="s">
        <v>59</v>
      </c>
      <c r="C65" s="150">
        <v>16</v>
      </c>
      <c r="D65" s="150" t="s">
        <v>30</v>
      </c>
      <c r="E65" s="161" t="s">
        <v>342</v>
      </c>
      <c r="F65" s="161"/>
      <c r="G65" s="161"/>
      <c r="H65" s="161" t="s">
        <v>343</v>
      </c>
      <c r="I65" s="156">
        <f t="shared" si="1"/>
        <v>6</v>
      </c>
      <c r="J65" s="150"/>
      <c r="K65" s="150"/>
      <c r="L65" s="150"/>
      <c r="M65" s="150"/>
      <c r="N65" s="150"/>
      <c r="O65" s="150"/>
      <c r="P65" s="150"/>
      <c r="Q65" s="150"/>
      <c r="R65" s="150">
        <v>0</v>
      </c>
      <c r="S65" s="150"/>
      <c r="T65" s="157">
        <v>6</v>
      </c>
      <c r="U65" s="150"/>
      <c r="V65" s="150" t="s">
        <v>392</v>
      </c>
    </row>
    <row r="66" spans="1:22" s="159" customFormat="1" ht="27.75" customHeight="1">
      <c r="A66" s="147">
        <v>59</v>
      </c>
      <c r="B66" s="150" t="s">
        <v>60</v>
      </c>
      <c r="C66" s="150">
        <v>24</v>
      </c>
      <c r="D66" s="150" t="s">
        <v>30</v>
      </c>
      <c r="E66" s="161" t="s">
        <v>349</v>
      </c>
      <c r="F66" s="161" t="s">
        <v>350</v>
      </c>
      <c r="G66" s="161"/>
      <c r="H66" s="161" t="s">
        <v>367</v>
      </c>
      <c r="I66" s="156">
        <f t="shared" ref="I66:I67" si="3">SUM(J66:U66)</f>
        <v>13</v>
      </c>
      <c r="J66" s="150"/>
      <c r="K66" s="150"/>
      <c r="L66" s="150"/>
      <c r="M66" s="150"/>
      <c r="N66" s="150"/>
      <c r="O66" s="150"/>
      <c r="P66" s="157">
        <v>1</v>
      </c>
      <c r="Q66" s="150"/>
      <c r="R66" s="150"/>
      <c r="S66" s="157">
        <v>2</v>
      </c>
      <c r="T66" s="157">
        <v>10</v>
      </c>
      <c r="U66" s="150"/>
      <c r="V66" s="152" t="s">
        <v>384</v>
      </c>
    </row>
    <row r="67" spans="1:22" s="159" customFormat="1" ht="69.75" customHeight="1">
      <c r="A67" s="147">
        <v>60</v>
      </c>
      <c r="B67" s="150" t="s">
        <v>260</v>
      </c>
      <c r="C67" s="150">
        <v>16</v>
      </c>
      <c r="D67" s="150" t="s">
        <v>30</v>
      </c>
      <c r="E67" s="161" t="s">
        <v>339</v>
      </c>
      <c r="F67" s="161"/>
      <c r="G67" s="161"/>
      <c r="H67" s="161" t="s">
        <v>394</v>
      </c>
      <c r="I67" s="156">
        <f t="shared" si="3"/>
        <v>1</v>
      </c>
      <c r="J67" s="150"/>
      <c r="K67" s="150"/>
      <c r="L67" s="150"/>
      <c r="M67" s="150"/>
      <c r="N67" s="150"/>
      <c r="O67" s="150"/>
      <c r="P67" s="150"/>
      <c r="Q67" s="157">
        <v>1</v>
      </c>
      <c r="R67" s="150"/>
      <c r="S67" s="150"/>
      <c r="T67" s="150"/>
      <c r="U67" s="150"/>
      <c r="V67" s="158" t="s">
        <v>393</v>
      </c>
    </row>
    <row r="68" spans="1:22" s="159" customFormat="1" ht="78" customHeight="1">
      <c r="A68" s="147">
        <v>61</v>
      </c>
      <c r="B68" s="150" t="s">
        <v>37</v>
      </c>
      <c r="C68" s="150">
        <v>16</v>
      </c>
      <c r="D68" s="150" t="s">
        <v>19</v>
      </c>
      <c r="E68" s="161" t="s">
        <v>342</v>
      </c>
      <c r="F68" s="161"/>
      <c r="G68" s="161"/>
      <c r="H68" s="161" t="s">
        <v>361</v>
      </c>
      <c r="I68" s="156">
        <f t="shared" si="1"/>
        <v>8</v>
      </c>
      <c r="J68" s="150"/>
      <c r="K68" s="150"/>
      <c r="L68" s="150"/>
      <c r="M68" s="150"/>
      <c r="N68" s="150"/>
      <c r="O68" s="150"/>
      <c r="P68" s="150"/>
      <c r="Q68" s="150"/>
      <c r="R68" s="157">
        <v>8</v>
      </c>
      <c r="S68" s="150"/>
      <c r="T68" s="150"/>
      <c r="U68" s="150"/>
      <c r="V68" s="162" t="s">
        <v>392</v>
      </c>
    </row>
    <row r="69" spans="1:22" s="159" customFormat="1" ht="102" customHeight="1">
      <c r="A69" s="147">
        <v>62</v>
      </c>
      <c r="B69" s="150" t="s">
        <v>27</v>
      </c>
      <c r="C69" s="150">
        <v>24</v>
      </c>
      <c r="D69" s="150" t="s">
        <v>21</v>
      </c>
      <c r="E69" s="165" t="s">
        <v>321</v>
      </c>
      <c r="F69" s="165" t="s">
        <v>382</v>
      </c>
      <c r="G69" s="165"/>
      <c r="H69" s="165" t="s">
        <v>377</v>
      </c>
      <c r="I69" s="156">
        <f t="shared" si="1"/>
        <v>4</v>
      </c>
      <c r="J69" s="150"/>
      <c r="K69" s="157">
        <v>4</v>
      </c>
      <c r="L69" s="157"/>
      <c r="M69" s="157"/>
      <c r="N69" s="157"/>
      <c r="O69" s="150"/>
      <c r="P69" s="157"/>
      <c r="Q69" s="157"/>
      <c r="R69" s="157"/>
      <c r="S69" s="157"/>
      <c r="T69" s="150"/>
      <c r="U69" s="162"/>
      <c r="V69" s="150" t="s">
        <v>392</v>
      </c>
    </row>
    <row r="70" spans="1:22" s="159" customFormat="1" ht="96" customHeight="1">
      <c r="A70" s="147">
        <v>63</v>
      </c>
      <c r="B70" s="150" t="s">
        <v>26</v>
      </c>
      <c r="C70" s="150">
        <v>24</v>
      </c>
      <c r="D70" s="150" t="s">
        <v>21</v>
      </c>
      <c r="E70" s="150" t="s">
        <v>321</v>
      </c>
      <c r="F70" s="150" t="s">
        <v>322</v>
      </c>
      <c r="G70" s="165"/>
      <c r="H70" s="165" t="s">
        <v>377</v>
      </c>
      <c r="I70" s="156">
        <f t="shared" si="1"/>
        <v>9</v>
      </c>
      <c r="J70" s="150"/>
      <c r="K70" s="157">
        <v>9</v>
      </c>
      <c r="L70" s="157"/>
      <c r="M70" s="157"/>
      <c r="N70" s="157"/>
      <c r="O70" s="150"/>
      <c r="P70" s="157"/>
      <c r="Q70" s="157"/>
      <c r="R70" s="157"/>
      <c r="S70" s="157"/>
      <c r="T70" s="150"/>
      <c r="U70" s="162"/>
      <c r="V70" s="150" t="s">
        <v>392</v>
      </c>
    </row>
    <row r="71" spans="1:22" s="159" customFormat="1" ht="108" customHeight="1">
      <c r="A71" s="147">
        <v>64</v>
      </c>
      <c r="B71" s="150" t="s">
        <v>50</v>
      </c>
      <c r="C71" s="150">
        <v>24</v>
      </c>
      <c r="D71" s="150" t="s">
        <v>22</v>
      </c>
      <c r="E71" s="150" t="s">
        <v>321</v>
      </c>
      <c r="F71" s="150" t="s">
        <v>322</v>
      </c>
      <c r="G71" s="165"/>
      <c r="H71" s="165" t="s">
        <v>377</v>
      </c>
      <c r="I71" s="156">
        <f t="shared" ref="I71" si="4">SUM(J71:U71)</f>
        <v>1</v>
      </c>
      <c r="J71" s="150"/>
      <c r="K71" s="157">
        <v>1</v>
      </c>
      <c r="L71" s="157"/>
      <c r="M71" s="157"/>
      <c r="N71" s="157"/>
      <c r="O71" s="150"/>
      <c r="P71" s="157"/>
      <c r="Q71" s="157"/>
      <c r="R71" s="157"/>
      <c r="S71" s="157"/>
      <c r="T71" s="150"/>
      <c r="U71" s="162"/>
      <c r="V71" s="150" t="s">
        <v>392</v>
      </c>
    </row>
    <row r="72" spans="1:22" s="159" customFormat="1" ht="84.75" customHeight="1">
      <c r="A72" s="147">
        <v>65</v>
      </c>
      <c r="B72" s="150" t="s">
        <v>26</v>
      </c>
      <c r="C72" s="150">
        <v>24</v>
      </c>
      <c r="D72" s="150" t="s">
        <v>21</v>
      </c>
      <c r="E72" s="150" t="s">
        <v>316</v>
      </c>
      <c r="F72" s="150" t="s">
        <v>317</v>
      </c>
      <c r="G72" s="150"/>
      <c r="H72" s="150" t="s">
        <v>318</v>
      </c>
      <c r="I72" s="156">
        <f t="shared" si="1"/>
        <v>6</v>
      </c>
      <c r="J72" s="150"/>
      <c r="K72" s="150"/>
      <c r="L72" s="150"/>
      <c r="M72" s="150"/>
      <c r="N72" s="157">
        <v>6</v>
      </c>
      <c r="O72" s="150"/>
      <c r="P72" s="150"/>
      <c r="Q72" s="150"/>
      <c r="R72" s="150"/>
      <c r="S72" s="150"/>
      <c r="T72" s="150"/>
      <c r="U72" s="150"/>
      <c r="V72" s="163" t="s">
        <v>393</v>
      </c>
    </row>
    <row r="73" spans="1:22" s="159" customFormat="1" ht="78" customHeight="1">
      <c r="A73" s="147">
        <v>66</v>
      </c>
      <c r="B73" s="150" t="s">
        <v>50</v>
      </c>
      <c r="C73" s="150">
        <v>24</v>
      </c>
      <c r="D73" s="150" t="s">
        <v>22</v>
      </c>
      <c r="E73" s="150" t="s">
        <v>316</v>
      </c>
      <c r="F73" s="150" t="s">
        <v>317</v>
      </c>
      <c r="G73" s="150"/>
      <c r="H73" s="150" t="s">
        <v>318</v>
      </c>
      <c r="I73" s="156">
        <f t="shared" ref="I73" si="5">SUM(J73:U73)</f>
        <v>1</v>
      </c>
      <c r="J73" s="150"/>
      <c r="K73" s="157"/>
      <c r="L73" s="157"/>
      <c r="M73" s="157"/>
      <c r="N73" s="157">
        <v>1</v>
      </c>
      <c r="O73" s="150"/>
      <c r="P73" s="157"/>
      <c r="Q73" s="157"/>
      <c r="R73" s="157"/>
      <c r="S73" s="157"/>
      <c r="T73" s="150"/>
      <c r="U73" s="162"/>
      <c r="V73" s="158" t="s">
        <v>393</v>
      </c>
    </row>
    <row r="74" spans="1:22" s="159" customFormat="1" ht="67.5" customHeight="1">
      <c r="A74" s="147">
        <v>67</v>
      </c>
      <c r="B74" s="150" t="s">
        <v>26</v>
      </c>
      <c r="C74" s="150">
        <v>24</v>
      </c>
      <c r="D74" s="150" t="s">
        <v>21</v>
      </c>
      <c r="E74" s="150" t="s">
        <v>360</v>
      </c>
      <c r="F74" s="150" t="s">
        <v>323</v>
      </c>
      <c r="G74" s="150"/>
      <c r="H74" s="150" t="s">
        <v>383</v>
      </c>
      <c r="I74" s="156">
        <f t="shared" si="1"/>
        <v>8</v>
      </c>
      <c r="J74" s="150"/>
      <c r="K74" s="150"/>
      <c r="L74" s="150"/>
      <c r="M74" s="150"/>
      <c r="N74" s="150"/>
      <c r="O74" s="150"/>
      <c r="P74" s="150"/>
      <c r="Q74" s="157">
        <v>8</v>
      </c>
      <c r="R74" s="150"/>
      <c r="S74" s="150"/>
      <c r="T74" s="150"/>
      <c r="U74" s="150"/>
      <c r="V74" s="164" t="s">
        <v>384</v>
      </c>
    </row>
    <row r="75" spans="1:22" s="159" customFormat="1" ht="78" customHeight="1">
      <c r="A75" s="147">
        <v>68</v>
      </c>
      <c r="B75" s="150" t="s">
        <v>50</v>
      </c>
      <c r="C75" s="150">
        <v>24</v>
      </c>
      <c r="D75" s="150" t="s">
        <v>22</v>
      </c>
      <c r="E75" s="150" t="s">
        <v>360</v>
      </c>
      <c r="F75" s="150" t="s">
        <v>323</v>
      </c>
      <c r="G75" s="150"/>
      <c r="H75" s="150" t="s">
        <v>383</v>
      </c>
      <c r="I75" s="156">
        <f t="shared" ref="I75" si="6">SUM(J75:U75)</f>
        <v>1</v>
      </c>
      <c r="J75" s="150"/>
      <c r="K75" s="157"/>
      <c r="L75" s="157"/>
      <c r="M75" s="157"/>
      <c r="N75" s="157"/>
      <c r="O75" s="150"/>
      <c r="P75" s="157"/>
      <c r="Q75" s="157">
        <v>1</v>
      </c>
      <c r="R75" s="157"/>
      <c r="S75" s="157"/>
      <c r="T75" s="150"/>
      <c r="U75" s="162"/>
      <c r="V75" s="152" t="s">
        <v>384</v>
      </c>
    </row>
    <row r="76" spans="1:22" s="159" customFormat="1" ht="72.75" customHeight="1">
      <c r="A76" s="147">
        <v>69</v>
      </c>
      <c r="B76" s="150" t="s">
        <v>27</v>
      </c>
      <c r="C76" s="150">
        <v>24</v>
      </c>
      <c r="D76" s="150" t="s">
        <v>21</v>
      </c>
      <c r="E76" s="150" t="s">
        <v>297</v>
      </c>
      <c r="F76" s="150" t="s">
        <v>298</v>
      </c>
      <c r="G76" s="150"/>
      <c r="H76" s="150" t="s">
        <v>312</v>
      </c>
      <c r="I76" s="156">
        <f t="shared" si="1"/>
        <v>10</v>
      </c>
      <c r="J76" s="150"/>
      <c r="K76" s="150"/>
      <c r="L76" s="150"/>
      <c r="M76" s="150"/>
      <c r="N76" s="150"/>
      <c r="O76" s="150"/>
      <c r="P76" s="150"/>
      <c r="Q76" s="150"/>
      <c r="R76" s="157">
        <v>10</v>
      </c>
      <c r="S76" s="150"/>
      <c r="T76" s="150"/>
      <c r="U76" s="150"/>
      <c r="V76" s="164" t="s">
        <v>384</v>
      </c>
    </row>
    <row r="77" spans="1:22" s="159" customFormat="1" ht="74.25" customHeight="1">
      <c r="A77" s="147">
        <v>70</v>
      </c>
      <c r="B77" s="150" t="s">
        <v>26</v>
      </c>
      <c r="C77" s="150">
        <v>24</v>
      </c>
      <c r="D77" s="150" t="s">
        <v>21</v>
      </c>
      <c r="E77" s="150" t="s">
        <v>297</v>
      </c>
      <c r="F77" s="150" t="s">
        <v>298</v>
      </c>
      <c r="G77" s="150"/>
      <c r="H77" s="150" t="s">
        <v>312</v>
      </c>
      <c r="I77" s="156">
        <f t="shared" si="1"/>
        <v>1</v>
      </c>
      <c r="J77" s="150"/>
      <c r="K77" s="150"/>
      <c r="L77" s="150"/>
      <c r="M77" s="150"/>
      <c r="N77" s="150"/>
      <c r="O77" s="150"/>
      <c r="P77" s="150"/>
      <c r="Q77" s="150"/>
      <c r="R77" s="157">
        <v>1</v>
      </c>
      <c r="S77" s="150"/>
      <c r="T77" s="150"/>
      <c r="U77" s="150"/>
      <c r="V77" s="164" t="s">
        <v>384</v>
      </c>
    </row>
    <row r="78" spans="1:22" s="159" customFormat="1" ht="126" customHeight="1">
      <c r="A78" s="147">
        <v>71</v>
      </c>
      <c r="B78" s="150" t="s">
        <v>27</v>
      </c>
      <c r="C78" s="150">
        <v>24</v>
      </c>
      <c r="D78" s="150" t="s">
        <v>21</v>
      </c>
      <c r="E78" s="150" t="s">
        <v>299</v>
      </c>
      <c r="F78" s="150" t="s">
        <v>319</v>
      </c>
      <c r="G78" s="150"/>
      <c r="H78" s="161" t="s">
        <v>320</v>
      </c>
      <c r="I78" s="156">
        <f t="shared" si="1"/>
        <v>11</v>
      </c>
      <c r="J78" s="150"/>
      <c r="K78" s="150"/>
      <c r="L78" s="157">
        <v>11</v>
      </c>
      <c r="M78" s="150"/>
      <c r="N78" s="150"/>
      <c r="O78" s="150"/>
      <c r="P78" s="150"/>
      <c r="Q78" s="150"/>
      <c r="R78" s="150"/>
      <c r="S78" s="150"/>
      <c r="T78" s="150"/>
      <c r="U78" s="150"/>
      <c r="V78" s="163" t="s">
        <v>393</v>
      </c>
    </row>
    <row r="79" spans="1:22" s="159" customFormat="1" ht="106.5" customHeight="1">
      <c r="A79" s="147">
        <v>72</v>
      </c>
      <c r="B79" s="150" t="s">
        <v>27</v>
      </c>
      <c r="C79" s="150">
        <v>24</v>
      </c>
      <c r="D79" s="150" t="s">
        <v>21</v>
      </c>
      <c r="E79" s="150" t="s">
        <v>303</v>
      </c>
      <c r="F79" s="150" t="s">
        <v>304</v>
      </c>
      <c r="G79" s="165"/>
      <c r="H79" s="150" t="s">
        <v>305</v>
      </c>
      <c r="I79" s="156">
        <f t="shared" si="1"/>
        <v>1</v>
      </c>
      <c r="J79" s="150"/>
      <c r="K79" s="150"/>
      <c r="L79" s="150"/>
      <c r="M79" s="150"/>
      <c r="N79" s="150"/>
      <c r="O79" s="150"/>
      <c r="P79" s="150"/>
      <c r="Q79" s="150"/>
      <c r="R79" s="150"/>
      <c r="S79" s="157">
        <v>1</v>
      </c>
      <c r="T79" s="150"/>
      <c r="U79" s="150"/>
      <c r="V79" s="164" t="s">
        <v>384</v>
      </c>
    </row>
    <row r="80" spans="1:22" s="159" customFormat="1" ht="106.5" customHeight="1">
      <c r="A80" s="147">
        <v>73</v>
      </c>
      <c r="B80" s="150" t="s">
        <v>26</v>
      </c>
      <c r="C80" s="150">
        <v>24</v>
      </c>
      <c r="D80" s="150" t="s">
        <v>21</v>
      </c>
      <c r="E80" s="150" t="s">
        <v>303</v>
      </c>
      <c r="F80" s="150" t="s">
        <v>304</v>
      </c>
      <c r="G80" s="165"/>
      <c r="H80" s="150" t="s">
        <v>305</v>
      </c>
      <c r="I80" s="156">
        <f t="shared" si="1"/>
        <v>9</v>
      </c>
      <c r="J80" s="150"/>
      <c r="K80" s="150"/>
      <c r="L80" s="150"/>
      <c r="M80" s="150"/>
      <c r="N80" s="150"/>
      <c r="O80" s="150"/>
      <c r="P80" s="150"/>
      <c r="Q80" s="150"/>
      <c r="R80" s="150"/>
      <c r="S80" s="157">
        <v>9</v>
      </c>
      <c r="T80" s="150"/>
      <c r="U80" s="150"/>
      <c r="V80" s="164" t="s">
        <v>384</v>
      </c>
    </row>
    <row r="81" spans="1:22" s="159" customFormat="1" ht="77.25" customHeight="1">
      <c r="A81" s="147">
        <v>74</v>
      </c>
      <c r="B81" s="150" t="s">
        <v>27</v>
      </c>
      <c r="C81" s="150">
        <v>24</v>
      </c>
      <c r="D81" s="150" t="s">
        <v>21</v>
      </c>
      <c r="E81" s="150" t="s">
        <v>336</v>
      </c>
      <c r="F81" s="150" t="s">
        <v>337</v>
      </c>
      <c r="G81" s="150"/>
      <c r="H81" s="150" t="s">
        <v>338</v>
      </c>
      <c r="I81" s="156">
        <f t="shared" si="1"/>
        <v>3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7">
        <v>3</v>
      </c>
      <c r="U81" s="150"/>
      <c r="V81" s="165" t="s">
        <v>392</v>
      </c>
    </row>
    <row r="82" spans="1:22" s="159" customFormat="1" ht="78" customHeight="1">
      <c r="A82" s="147">
        <v>75</v>
      </c>
      <c r="B82" s="150" t="s">
        <v>26</v>
      </c>
      <c r="C82" s="150">
        <v>24</v>
      </c>
      <c r="D82" s="150" t="s">
        <v>21</v>
      </c>
      <c r="E82" s="150" t="s">
        <v>336</v>
      </c>
      <c r="F82" s="150" t="s">
        <v>337</v>
      </c>
      <c r="G82" s="150"/>
      <c r="H82" s="150" t="s">
        <v>338</v>
      </c>
      <c r="I82" s="156">
        <f t="shared" ref="I82:I95" si="7">SUM(J82:U82)</f>
        <v>21</v>
      </c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7">
        <v>21</v>
      </c>
      <c r="U82" s="150"/>
      <c r="V82" s="165" t="s">
        <v>392</v>
      </c>
    </row>
    <row r="83" spans="1:22" s="159" customFormat="1" ht="79.5" customHeight="1">
      <c r="A83" s="147">
        <v>76</v>
      </c>
      <c r="B83" s="150" t="s">
        <v>50</v>
      </c>
      <c r="C83" s="150">
        <v>24</v>
      </c>
      <c r="D83" s="150" t="s">
        <v>21</v>
      </c>
      <c r="E83" s="150" t="s">
        <v>336</v>
      </c>
      <c r="F83" s="150" t="s">
        <v>337</v>
      </c>
      <c r="G83" s="150"/>
      <c r="H83" s="150" t="s">
        <v>338</v>
      </c>
      <c r="I83" s="156">
        <f t="shared" si="7"/>
        <v>9</v>
      </c>
      <c r="J83" s="150"/>
      <c r="K83" s="157"/>
      <c r="L83" s="157"/>
      <c r="M83" s="157"/>
      <c r="N83" s="157"/>
      <c r="O83" s="150"/>
      <c r="P83" s="157"/>
      <c r="Q83" s="157"/>
      <c r="R83" s="157"/>
      <c r="S83" s="157"/>
      <c r="T83" s="157">
        <v>9</v>
      </c>
      <c r="U83" s="162"/>
      <c r="V83" s="150" t="s">
        <v>392</v>
      </c>
    </row>
    <row r="84" spans="1:22" s="159" customFormat="1" ht="30" customHeight="1">
      <c r="A84" s="147">
        <v>77</v>
      </c>
      <c r="B84" s="150" t="s">
        <v>38</v>
      </c>
      <c r="C84" s="150">
        <v>24</v>
      </c>
      <c r="D84" s="150" t="s">
        <v>19</v>
      </c>
      <c r="E84" s="150" t="s">
        <v>297</v>
      </c>
      <c r="F84" s="150" t="s">
        <v>331</v>
      </c>
      <c r="G84" s="150"/>
      <c r="H84" s="161" t="s">
        <v>332</v>
      </c>
      <c r="I84" s="156">
        <f t="shared" si="7"/>
        <v>4</v>
      </c>
      <c r="J84" s="150"/>
      <c r="K84" s="157">
        <v>1</v>
      </c>
      <c r="L84" s="157">
        <v>1</v>
      </c>
      <c r="M84" s="150"/>
      <c r="N84" s="150"/>
      <c r="O84" s="150"/>
      <c r="P84" s="150"/>
      <c r="Q84" s="150"/>
      <c r="R84" s="150"/>
      <c r="S84" s="150"/>
      <c r="T84" s="157">
        <v>2</v>
      </c>
      <c r="U84" s="150"/>
      <c r="V84" s="164" t="s">
        <v>393</v>
      </c>
    </row>
    <row r="85" spans="1:22" s="159" customFormat="1" ht="61.5" customHeight="1">
      <c r="A85" s="147">
        <v>78</v>
      </c>
      <c r="B85" s="150" t="s">
        <v>36</v>
      </c>
      <c r="C85" s="150">
        <v>72</v>
      </c>
      <c r="D85" s="150" t="s">
        <v>19</v>
      </c>
      <c r="E85" s="150" t="s">
        <v>245</v>
      </c>
      <c r="F85" s="161" t="s">
        <v>315</v>
      </c>
      <c r="G85" s="165"/>
      <c r="H85" s="150" t="s">
        <v>314</v>
      </c>
      <c r="I85" s="156">
        <f t="shared" si="7"/>
        <v>5</v>
      </c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7">
        <v>5</v>
      </c>
      <c r="U85" s="150"/>
      <c r="V85" s="150" t="s">
        <v>392</v>
      </c>
    </row>
    <row r="86" spans="1:22" s="159" customFormat="1" ht="80.25" customHeight="1">
      <c r="A86" s="147">
        <v>79</v>
      </c>
      <c r="B86" s="150" t="s">
        <v>29</v>
      </c>
      <c r="C86" s="150">
        <v>40</v>
      </c>
      <c r="D86" s="150" t="s">
        <v>30</v>
      </c>
      <c r="E86" s="150" t="s">
        <v>291</v>
      </c>
      <c r="F86" s="150" t="s">
        <v>293</v>
      </c>
      <c r="G86" s="165"/>
      <c r="H86" s="150" t="s">
        <v>292</v>
      </c>
      <c r="I86" s="156">
        <f t="shared" si="7"/>
        <v>9</v>
      </c>
      <c r="J86" s="150"/>
      <c r="K86" s="150"/>
      <c r="L86" s="150"/>
      <c r="M86" s="150"/>
      <c r="N86" s="157"/>
      <c r="O86" s="150"/>
      <c r="P86" s="150"/>
      <c r="Q86" s="157">
        <v>9</v>
      </c>
      <c r="R86" s="150"/>
      <c r="S86" s="150"/>
      <c r="T86" s="150"/>
      <c r="U86" s="150"/>
      <c r="V86" s="152" t="s">
        <v>384</v>
      </c>
    </row>
    <row r="87" spans="1:22" s="159" customFormat="1" ht="81" customHeight="1">
      <c r="A87" s="147">
        <v>80</v>
      </c>
      <c r="B87" s="150" t="s">
        <v>29</v>
      </c>
      <c r="C87" s="150">
        <v>40</v>
      </c>
      <c r="D87" s="150" t="s">
        <v>30</v>
      </c>
      <c r="E87" s="150" t="s">
        <v>294</v>
      </c>
      <c r="F87" s="150" t="s">
        <v>295</v>
      </c>
      <c r="G87" s="165"/>
      <c r="H87" s="150" t="s">
        <v>296</v>
      </c>
      <c r="I87" s="156">
        <f t="shared" si="7"/>
        <v>6</v>
      </c>
      <c r="J87" s="150"/>
      <c r="K87" s="150"/>
      <c r="L87" s="150"/>
      <c r="M87" s="150"/>
      <c r="N87" s="157">
        <v>2</v>
      </c>
      <c r="O87" s="150"/>
      <c r="P87" s="150"/>
      <c r="Q87" s="150"/>
      <c r="R87" s="150"/>
      <c r="S87" s="150"/>
      <c r="T87" s="157">
        <v>4</v>
      </c>
      <c r="U87" s="150"/>
      <c r="V87" s="158" t="s">
        <v>393</v>
      </c>
    </row>
    <row r="88" spans="1:22" s="159" customFormat="1" ht="79.5" customHeight="1">
      <c r="A88" s="147">
        <v>81</v>
      </c>
      <c r="B88" s="150" t="s">
        <v>39</v>
      </c>
      <c r="C88" s="150">
        <v>24</v>
      </c>
      <c r="D88" s="150" t="s">
        <v>19</v>
      </c>
      <c r="E88" s="150" t="s">
        <v>333</v>
      </c>
      <c r="F88" s="150" t="s">
        <v>328</v>
      </c>
      <c r="G88" s="150"/>
      <c r="H88" s="161" t="s">
        <v>334</v>
      </c>
      <c r="I88" s="156">
        <f t="shared" si="7"/>
        <v>11</v>
      </c>
      <c r="J88" s="150"/>
      <c r="K88" s="157">
        <v>2</v>
      </c>
      <c r="L88" s="150"/>
      <c r="M88" s="150"/>
      <c r="N88" s="150"/>
      <c r="O88" s="150"/>
      <c r="P88" s="150"/>
      <c r="Q88" s="157">
        <v>3</v>
      </c>
      <c r="R88" s="157">
        <v>6</v>
      </c>
      <c r="S88" s="150"/>
      <c r="T88" s="150"/>
      <c r="U88" s="150"/>
      <c r="V88" s="165" t="s">
        <v>392</v>
      </c>
    </row>
    <row r="89" spans="1:22" s="159" customFormat="1" ht="45.75" customHeight="1">
      <c r="A89" s="147">
        <v>82</v>
      </c>
      <c r="B89" s="150" t="s">
        <v>39</v>
      </c>
      <c r="C89" s="150">
        <v>24</v>
      </c>
      <c r="D89" s="150" t="s">
        <v>19</v>
      </c>
      <c r="E89" s="150" t="s">
        <v>329</v>
      </c>
      <c r="F89" s="150" t="s">
        <v>330</v>
      </c>
      <c r="G89" s="150"/>
      <c r="H89" s="161" t="s">
        <v>288</v>
      </c>
      <c r="I89" s="156">
        <f t="shared" si="7"/>
        <v>8</v>
      </c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7">
        <v>8</v>
      </c>
      <c r="U89" s="150"/>
      <c r="V89" s="164" t="s">
        <v>393</v>
      </c>
    </row>
    <row r="90" spans="1:22" s="159" customFormat="1" ht="90.75" customHeight="1">
      <c r="A90" s="147">
        <v>83</v>
      </c>
      <c r="B90" s="150" t="s">
        <v>32</v>
      </c>
      <c r="C90" s="150">
        <v>16</v>
      </c>
      <c r="D90" s="150" t="s">
        <v>21</v>
      </c>
      <c r="E90" s="150" t="s">
        <v>279</v>
      </c>
      <c r="F90" s="150" t="s">
        <v>280</v>
      </c>
      <c r="G90" s="150"/>
      <c r="H90" s="161" t="s">
        <v>281</v>
      </c>
      <c r="I90" s="156">
        <f t="shared" si="7"/>
        <v>13</v>
      </c>
      <c r="J90" s="150"/>
      <c r="K90" s="157">
        <v>1</v>
      </c>
      <c r="L90" s="150"/>
      <c r="M90" s="150"/>
      <c r="N90" s="157">
        <v>3</v>
      </c>
      <c r="O90" s="150"/>
      <c r="P90" s="150"/>
      <c r="Q90" s="157">
        <v>3</v>
      </c>
      <c r="R90" s="157">
        <v>2</v>
      </c>
      <c r="S90" s="150"/>
      <c r="T90" s="157">
        <v>4</v>
      </c>
      <c r="U90" s="150"/>
      <c r="V90" s="166" t="s">
        <v>393</v>
      </c>
    </row>
    <row r="91" spans="1:22" s="159" customFormat="1" ht="82.5" customHeight="1">
      <c r="A91" s="147">
        <v>84</v>
      </c>
      <c r="B91" s="150" t="s">
        <v>227</v>
      </c>
      <c r="C91" s="150">
        <v>16</v>
      </c>
      <c r="D91" s="150" t="s">
        <v>30</v>
      </c>
      <c r="E91" s="150" t="s">
        <v>310</v>
      </c>
      <c r="F91" s="150"/>
      <c r="G91" s="150"/>
      <c r="H91" s="161" t="s">
        <v>366</v>
      </c>
      <c r="I91" s="156">
        <f t="shared" ref="I91" si="8">SUM(J91:T91)</f>
        <v>31</v>
      </c>
      <c r="J91" s="150"/>
      <c r="K91" s="150"/>
      <c r="L91" s="157"/>
      <c r="M91" s="150"/>
      <c r="N91" s="150"/>
      <c r="O91" s="150"/>
      <c r="P91" s="157"/>
      <c r="Q91" s="157"/>
      <c r="R91" s="157"/>
      <c r="S91" s="157"/>
      <c r="T91" s="157">
        <v>31</v>
      </c>
      <c r="U91" s="162"/>
      <c r="V91" s="150" t="s">
        <v>384</v>
      </c>
    </row>
    <row r="92" spans="1:22" s="159" customFormat="1" ht="96.75" customHeight="1">
      <c r="A92" s="147">
        <v>85</v>
      </c>
      <c r="B92" s="150" t="s">
        <v>127</v>
      </c>
      <c r="C92" s="150">
        <v>40</v>
      </c>
      <c r="D92" s="150" t="s">
        <v>30</v>
      </c>
      <c r="E92" s="150" t="s">
        <v>291</v>
      </c>
      <c r="F92" s="150" t="s">
        <v>302</v>
      </c>
      <c r="G92" s="150"/>
      <c r="H92" s="165" t="s">
        <v>301</v>
      </c>
      <c r="I92" s="156">
        <f t="shared" si="7"/>
        <v>31</v>
      </c>
      <c r="J92" s="150"/>
      <c r="K92" s="157"/>
      <c r="L92" s="157"/>
      <c r="M92" s="157"/>
      <c r="N92" s="157">
        <v>30</v>
      </c>
      <c r="O92" s="150"/>
      <c r="P92" s="157"/>
      <c r="Q92" s="150">
        <v>1</v>
      </c>
      <c r="R92" s="157"/>
      <c r="S92" s="157"/>
      <c r="T92" s="150"/>
      <c r="U92" s="157"/>
      <c r="V92" s="150" t="s">
        <v>384</v>
      </c>
    </row>
    <row r="93" spans="1:22" s="159" customFormat="1" ht="181.5" customHeight="1">
      <c r="A93" s="147">
        <v>86</v>
      </c>
      <c r="B93" s="150" t="s">
        <v>127</v>
      </c>
      <c r="C93" s="150">
        <v>40</v>
      </c>
      <c r="D93" s="150" t="s">
        <v>30</v>
      </c>
      <c r="E93" s="150" t="s">
        <v>362</v>
      </c>
      <c r="F93" s="150" t="s">
        <v>363</v>
      </c>
      <c r="G93" s="157"/>
      <c r="H93" s="165" t="s">
        <v>364</v>
      </c>
      <c r="I93" s="156">
        <f t="shared" si="7"/>
        <v>15</v>
      </c>
      <c r="J93" s="150"/>
      <c r="K93" s="157">
        <v>4</v>
      </c>
      <c r="L93" s="157"/>
      <c r="M93" s="157"/>
      <c r="N93" s="157">
        <v>2</v>
      </c>
      <c r="O93" s="150"/>
      <c r="P93" s="157"/>
      <c r="Q93" s="157"/>
      <c r="R93" s="157"/>
      <c r="S93" s="157">
        <v>9</v>
      </c>
      <c r="T93" s="150"/>
      <c r="U93" s="157"/>
      <c r="V93" s="158" t="s">
        <v>393</v>
      </c>
    </row>
    <row r="94" spans="1:22" s="159" customFormat="1" ht="78.75" customHeight="1">
      <c r="A94" s="147">
        <v>87</v>
      </c>
      <c r="B94" s="150" t="s">
        <v>40</v>
      </c>
      <c r="C94" s="150">
        <v>16</v>
      </c>
      <c r="D94" s="150" t="s">
        <v>19</v>
      </c>
      <c r="E94" s="161" t="s">
        <v>351</v>
      </c>
      <c r="F94" s="150"/>
      <c r="G94" s="165"/>
      <c r="H94" s="150" t="s">
        <v>335</v>
      </c>
      <c r="I94" s="156">
        <f t="shared" si="7"/>
        <v>20</v>
      </c>
      <c r="J94" s="150"/>
      <c r="K94" s="150"/>
      <c r="L94" s="150"/>
      <c r="M94" s="150"/>
      <c r="N94" s="150"/>
      <c r="O94" s="150"/>
      <c r="P94" s="150"/>
      <c r="Q94" s="150"/>
      <c r="R94" s="150">
        <v>2</v>
      </c>
      <c r="S94" s="150"/>
      <c r="T94" s="157">
        <v>18</v>
      </c>
      <c r="U94" s="150"/>
      <c r="V94" s="165" t="s">
        <v>392</v>
      </c>
    </row>
    <row r="95" spans="1:22" s="159" customFormat="1" ht="65.25" customHeight="1">
      <c r="A95" s="147">
        <v>88</v>
      </c>
      <c r="B95" s="150" t="s">
        <v>46</v>
      </c>
      <c r="C95" s="150">
        <v>24</v>
      </c>
      <c r="D95" s="150" t="s">
        <v>30</v>
      </c>
      <c r="E95" s="150" t="s">
        <v>282</v>
      </c>
      <c r="F95" s="150" t="s">
        <v>300</v>
      </c>
      <c r="G95" s="150"/>
      <c r="H95" s="161" t="s">
        <v>283</v>
      </c>
      <c r="I95" s="156">
        <f t="shared" si="7"/>
        <v>16</v>
      </c>
      <c r="J95" s="150"/>
      <c r="K95" s="157">
        <v>9</v>
      </c>
      <c r="L95" s="150"/>
      <c r="M95" s="150"/>
      <c r="N95" s="150"/>
      <c r="O95" s="150"/>
      <c r="P95" s="157">
        <v>4</v>
      </c>
      <c r="Q95" s="150"/>
      <c r="R95" s="150"/>
      <c r="S95" s="150"/>
      <c r="T95" s="157">
        <v>3</v>
      </c>
      <c r="U95" s="150"/>
      <c r="V95" s="164" t="s">
        <v>384</v>
      </c>
    </row>
    <row r="96" spans="1:22" s="159" customFormat="1" ht="92.25" customHeight="1">
      <c r="A96" s="147">
        <v>89</v>
      </c>
      <c r="B96" s="150" t="s">
        <v>70</v>
      </c>
      <c r="C96" s="150">
        <v>24</v>
      </c>
      <c r="D96" s="150" t="s">
        <v>30</v>
      </c>
      <c r="E96" s="150" t="s">
        <v>327</v>
      </c>
      <c r="F96" s="150" t="s">
        <v>344</v>
      </c>
      <c r="G96" s="150"/>
      <c r="H96" s="161" t="s">
        <v>345</v>
      </c>
      <c r="I96" s="156">
        <f>SUM(J96:T96)</f>
        <v>23</v>
      </c>
      <c r="J96" s="150"/>
      <c r="K96" s="157"/>
      <c r="L96" s="157"/>
      <c r="M96" s="157"/>
      <c r="N96" s="157"/>
      <c r="O96" s="150"/>
      <c r="P96" s="157"/>
      <c r="Q96" s="157"/>
      <c r="R96" s="157"/>
      <c r="S96" s="157"/>
      <c r="T96" s="157">
        <v>23</v>
      </c>
      <c r="U96" s="157"/>
      <c r="V96" s="158" t="s">
        <v>393</v>
      </c>
    </row>
    <row r="97" spans="1:22" s="159" customFormat="1" ht="58.5" customHeight="1">
      <c r="A97" s="147">
        <v>90</v>
      </c>
      <c r="B97" s="150" t="s">
        <v>33</v>
      </c>
      <c r="C97" s="150">
        <v>8</v>
      </c>
      <c r="D97" s="150" t="s">
        <v>21</v>
      </c>
      <c r="E97" s="161">
        <v>45747</v>
      </c>
      <c r="F97" s="161"/>
      <c r="G97" s="150"/>
      <c r="H97" s="161" t="s">
        <v>311</v>
      </c>
      <c r="I97" s="156">
        <f t="shared" ref="I97:I109" si="9">SUM(J97:U97)</f>
        <v>10</v>
      </c>
      <c r="J97" s="150"/>
      <c r="K97" s="150">
        <v>1</v>
      </c>
      <c r="L97" s="150"/>
      <c r="M97" s="150"/>
      <c r="N97" s="150">
        <v>4</v>
      </c>
      <c r="O97" s="150"/>
      <c r="P97" s="150">
        <v>1</v>
      </c>
      <c r="Q97" s="157">
        <v>3</v>
      </c>
      <c r="R97" s="150">
        <v>1</v>
      </c>
      <c r="S97" s="150"/>
      <c r="T97" s="150"/>
      <c r="U97" s="150"/>
      <c r="V97" s="155" t="s">
        <v>392</v>
      </c>
    </row>
    <row r="98" spans="1:22" s="159" customFormat="1" ht="30.75" customHeight="1">
      <c r="A98" s="147">
        <v>91</v>
      </c>
      <c r="B98" s="150" t="s">
        <v>33</v>
      </c>
      <c r="C98" s="150">
        <v>8</v>
      </c>
      <c r="D98" s="150" t="s">
        <v>21</v>
      </c>
      <c r="E98" s="161">
        <v>45736</v>
      </c>
      <c r="F98" s="161"/>
      <c r="G98" s="150"/>
      <c r="H98" s="161" t="s">
        <v>352</v>
      </c>
      <c r="I98" s="156">
        <f t="shared" si="9"/>
        <v>18</v>
      </c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7">
        <v>18</v>
      </c>
      <c r="U98" s="150"/>
      <c r="V98" s="155" t="s">
        <v>384</v>
      </c>
    </row>
    <row r="99" spans="1:22" s="159" customFormat="1" ht="56.25" customHeight="1">
      <c r="A99" s="147">
        <v>92</v>
      </c>
      <c r="B99" s="150" t="s">
        <v>35</v>
      </c>
      <c r="C99" s="150">
        <v>16</v>
      </c>
      <c r="D99" s="150" t="s">
        <v>21</v>
      </c>
      <c r="E99" s="150" t="s">
        <v>341</v>
      </c>
      <c r="F99" s="150"/>
      <c r="G99" s="150"/>
      <c r="H99" s="161"/>
      <c r="I99" s="156">
        <f t="shared" si="9"/>
        <v>16</v>
      </c>
      <c r="J99" s="150"/>
      <c r="K99" s="150"/>
      <c r="L99" s="157">
        <v>11</v>
      </c>
      <c r="M99" s="150"/>
      <c r="N99" s="157">
        <v>1</v>
      </c>
      <c r="O99" s="150"/>
      <c r="P99" s="150"/>
      <c r="Q99" s="157">
        <v>3</v>
      </c>
      <c r="R99" s="150">
        <v>1</v>
      </c>
      <c r="S99" s="150"/>
      <c r="T99" s="150"/>
      <c r="U99" s="150"/>
      <c r="V99" s="146" t="s">
        <v>393</v>
      </c>
    </row>
    <row r="100" spans="1:22" s="159" customFormat="1" ht="73.5" customHeight="1">
      <c r="A100" s="147">
        <v>93</v>
      </c>
      <c r="B100" s="150" t="s">
        <v>35</v>
      </c>
      <c r="C100" s="150">
        <v>16</v>
      </c>
      <c r="D100" s="150" t="s">
        <v>21</v>
      </c>
      <c r="E100" s="150" t="s">
        <v>342</v>
      </c>
      <c r="F100" s="150"/>
      <c r="G100" s="150"/>
      <c r="H100" s="161"/>
      <c r="I100" s="156">
        <f t="shared" si="9"/>
        <v>15</v>
      </c>
      <c r="J100" s="150"/>
      <c r="K100" s="150"/>
      <c r="L100" s="150"/>
      <c r="M100" s="150"/>
      <c r="N100" s="150"/>
      <c r="O100" s="150"/>
      <c r="P100" s="150"/>
      <c r="Q100" s="150"/>
      <c r="R100" s="150"/>
      <c r="S100" s="157">
        <v>11</v>
      </c>
      <c r="T100" s="150">
        <v>4</v>
      </c>
      <c r="U100" s="150"/>
      <c r="V100" s="146" t="s">
        <v>393</v>
      </c>
    </row>
    <row r="101" spans="1:22" s="159" customFormat="1" ht="35.25" customHeight="1">
      <c r="A101" s="147">
        <v>94</v>
      </c>
      <c r="B101" s="150" t="s">
        <v>34</v>
      </c>
      <c r="C101" s="150">
        <v>8</v>
      </c>
      <c r="D101" s="150" t="s">
        <v>21</v>
      </c>
      <c r="E101" s="161">
        <v>45726</v>
      </c>
      <c r="F101" s="161"/>
      <c r="G101" s="150"/>
      <c r="H101" s="161" t="s">
        <v>348</v>
      </c>
      <c r="I101" s="156">
        <f t="shared" si="9"/>
        <v>6</v>
      </c>
      <c r="J101" s="150"/>
      <c r="K101" s="150"/>
      <c r="L101" s="150"/>
      <c r="M101" s="157">
        <v>3</v>
      </c>
      <c r="N101" s="150"/>
      <c r="O101" s="150"/>
      <c r="P101" s="150"/>
      <c r="Q101" s="150">
        <v>3</v>
      </c>
      <c r="R101" s="150"/>
      <c r="S101" s="150"/>
      <c r="T101" s="150"/>
      <c r="U101" s="150"/>
      <c r="V101" s="146" t="s">
        <v>392</v>
      </c>
    </row>
    <row r="102" spans="1:22" s="159" customFormat="1" ht="35.25" customHeight="1">
      <c r="A102" s="147">
        <v>95</v>
      </c>
      <c r="B102" s="150" t="s">
        <v>34</v>
      </c>
      <c r="C102" s="150">
        <v>8</v>
      </c>
      <c r="D102" s="150" t="s">
        <v>21</v>
      </c>
      <c r="E102" s="161">
        <v>45741</v>
      </c>
      <c r="F102" s="161"/>
      <c r="G102" s="150"/>
      <c r="H102" s="161" t="s">
        <v>340</v>
      </c>
      <c r="I102" s="156">
        <f t="shared" si="9"/>
        <v>15</v>
      </c>
      <c r="J102" s="150"/>
      <c r="K102" s="150"/>
      <c r="L102" s="150"/>
      <c r="M102" s="150"/>
      <c r="N102" s="157">
        <v>15</v>
      </c>
      <c r="O102" s="150"/>
      <c r="P102" s="150"/>
      <c r="Q102" s="157"/>
      <c r="R102" s="150"/>
      <c r="S102" s="150"/>
      <c r="T102" s="150"/>
      <c r="U102" s="150"/>
      <c r="V102" s="146" t="s">
        <v>392</v>
      </c>
    </row>
    <row r="103" spans="1:22" s="159" customFormat="1" ht="56.25" customHeight="1">
      <c r="A103" s="147">
        <v>96</v>
      </c>
      <c r="B103" s="150" t="s">
        <v>34</v>
      </c>
      <c r="C103" s="150">
        <v>8</v>
      </c>
      <c r="D103" s="150" t="s">
        <v>21</v>
      </c>
      <c r="E103" s="180">
        <v>45736</v>
      </c>
      <c r="F103" s="165"/>
      <c r="G103" s="165"/>
      <c r="H103" s="165" t="s">
        <v>404</v>
      </c>
      <c r="I103" s="156">
        <f t="shared" si="9"/>
        <v>18</v>
      </c>
      <c r="J103" s="150"/>
      <c r="K103" s="150"/>
      <c r="L103" s="150"/>
      <c r="M103" s="150"/>
      <c r="N103" s="150"/>
      <c r="O103" s="150"/>
      <c r="P103" s="150"/>
      <c r="Q103" s="150"/>
      <c r="R103" s="150">
        <v>2</v>
      </c>
      <c r="S103" s="150"/>
      <c r="T103" s="157">
        <v>16</v>
      </c>
      <c r="U103" s="150"/>
      <c r="V103" s="146" t="s">
        <v>392</v>
      </c>
    </row>
    <row r="104" spans="1:22" s="159" customFormat="1" ht="110.25" customHeight="1">
      <c r="A104" s="147">
        <v>97</v>
      </c>
      <c r="B104" s="165" t="s">
        <v>50</v>
      </c>
      <c r="C104" s="165">
        <v>24</v>
      </c>
      <c r="D104" s="165" t="s">
        <v>22</v>
      </c>
      <c r="E104" s="165" t="s">
        <v>385</v>
      </c>
      <c r="F104" s="165" t="s">
        <v>386</v>
      </c>
      <c r="G104" s="165"/>
      <c r="H104" s="165" t="s">
        <v>305</v>
      </c>
      <c r="I104" s="156">
        <f t="shared" si="9"/>
        <v>2</v>
      </c>
      <c r="J104" s="150"/>
      <c r="K104" s="150"/>
      <c r="L104" s="150"/>
      <c r="M104" s="150"/>
      <c r="N104" s="150"/>
      <c r="O104" s="150"/>
      <c r="P104" s="150"/>
      <c r="Q104" s="150"/>
      <c r="R104" s="150"/>
      <c r="S104" s="157">
        <v>2</v>
      </c>
      <c r="T104" s="150"/>
      <c r="U104" s="150"/>
      <c r="V104" s="164" t="s">
        <v>384</v>
      </c>
    </row>
    <row r="105" spans="1:22" s="159" customFormat="1" ht="91.5" customHeight="1">
      <c r="A105" s="147">
        <v>98</v>
      </c>
      <c r="B105" s="165" t="s">
        <v>27</v>
      </c>
      <c r="C105" s="165">
        <v>24</v>
      </c>
      <c r="D105" s="165" t="s">
        <v>21</v>
      </c>
      <c r="E105" s="165" t="s">
        <v>360</v>
      </c>
      <c r="F105" s="165" t="s">
        <v>387</v>
      </c>
      <c r="G105" s="165"/>
      <c r="H105" s="150" t="s">
        <v>383</v>
      </c>
      <c r="I105" s="156">
        <f t="shared" si="9"/>
        <v>2</v>
      </c>
      <c r="J105" s="150"/>
      <c r="K105" s="150"/>
      <c r="L105" s="150"/>
      <c r="M105" s="150"/>
      <c r="N105" s="150"/>
      <c r="O105" s="150"/>
      <c r="P105" s="157"/>
      <c r="Q105" s="157">
        <v>2</v>
      </c>
      <c r="R105" s="150"/>
      <c r="S105" s="150"/>
      <c r="T105" s="150"/>
      <c r="U105" s="150"/>
      <c r="V105" s="164" t="s">
        <v>384</v>
      </c>
    </row>
    <row r="106" spans="1:22" s="159" customFormat="1" ht="127.5" customHeight="1">
      <c r="A106" s="147">
        <v>99</v>
      </c>
      <c r="B106" s="165" t="s">
        <v>225</v>
      </c>
      <c r="C106" s="165">
        <v>24</v>
      </c>
      <c r="D106" s="165" t="s">
        <v>30</v>
      </c>
      <c r="E106" s="165" t="s">
        <v>401</v>
      </c>
      <c r="F106" s="165" t="s">
        <v>388</v>
      </c>
      <c r="G106" s="165"/>
      <c r="H106" s="165" t="s">
        <v>389</v>
      </c>
      <c r="I106" s="156">
        <f t="shared" si="9"/>
        <v>8</v>
      </c>
      <c r="J106" s="150"/>
      <c r="K106" s="150"/>
      <c r="L106" s="150"/>
      <c r="M106" s="150"/>
      <c r="N106" s="150"/>
      <c r="O106" s="150"/>
      <c r="P106" s="157">
        <v>8</v>
      </c>
      <c r="Q106" s="157"/>
      <c r="R106" s="150"/>
      <c r="S106" s="150"/>
      <c r="T106" s="150"/>
      <c r="U106" s="150"/>
      <c r="V106" s="165" t="s">
        <v>392</v>
      </c>
    </row>
    <row r="107" spans="1:22" s="159" customFormat="1" ht="105" customHeight="1">
      <c r="A107" s="147">
        <v>100</v>
      </c>
      <c r="B107" s="165" t="s">
        <v>27</v>
      </c>
      <c r="C107" s="165">
        <v>24</v>
      </c>
      <c r="D107" s="165" t="s">
        <v>21</v>
      </c>
      <c r="E107" s="165" t="s">
        <v>313</v>
      </c>
      <c r="F107" s="165" t="s">
        <v>390</v>
      </c>
      <c r="G107" s="165"/>
      <c r="H107" s="165" t="s">
        <v>391</v>
      </c>
      <c r="I107" s="156">
        <f t="shared" si="9"/>
        <v>9</v>
      </c>
      <c r="J107" s="150"/>
      <c r="K107" s="150"/>
      <c r="L107" s="150"/>
      <c r="M107" s="150"/>
      <c r="N107" s="150"/>
      <c r="O107" s="150"/>
      <c r="P107" s="157">
        <v>9</v>
      </c>
      <c r="Q107" s="157"/>
      <c r="R107" s="150"/>
      <c r="S107" s="150"/>
      <c r="T107" s="150"/>
      <c r="U107" s="150"/>
      <c r="V107" s="146" t="s">
        <v>393</v>
      </c>
    </row>
    <row r="108" spans="1:22" s="159" customFormat="1" ht="98.25" customHeight="1">
      <c r="A108" s="147">
        <v>101</v>
      </c>
      <c r="B108" s="165" t="s">
        <v>26</v>
      </c>
      <c r="C108" s="165">
        <v>24</v>
      </c>
      <c r="D108" s="165" t="s">
        <v>21</v>
      </c>
      <c r="E108" s="165" t="s">
        <v>313</v>
      </c>
      <c r="F108" s="165" t="s">
        <v>390</v>
      </c>
      <c r="G108" s="165"/>
      <c r="H108" s="165" t="s">
        <v>391</v>
      </c>
      <c r="I108" s="156">
        <f t="shared" si="9"/>
        <v>11</v>
      </c>
      <c r="J108" s="150"/>
      <c r="K108" s="150"/>
      <c r="L108" s="150"/>
      <c r="M108" s="150"/>
      <c r="N108" s="150"/>
      <c r="O108" s="150"/>
      <c r="P108" s="157">
        <v>11</v>
      </c>
      <c r="Q108" s="157"/>
      <c r="R108" s="150"/>
      <c r="S108" s="150"/>
      <c r="T108" s="150"/>
      <c r="U108" s="150"/>
      <c r="V108" s="146" t="s">
        <v>393</v>
      </c>
    </row>
    <row r="109" spans="1:22" s="159" customFormat="1" ht="93" customHeight="1">
      <c r="A109" s="147">
        <v>102</v>
      </c>
      <c r="B109" s="165" t="s">
        <v>50</v>
      </c>
      <c r="C109" s="165">
        <v>24</v>
      </c>
      <c r="D109" s="165" t="s">
        <v>22</v>
      </c>
      <c r="E109" s="165" t="s">
        <v>313</v>
      </c>
      <c r="F109" s="165" t="s">
        <v>390</v>
      </c>
      <c r="G109" s="165"/>
      <c r="H109" s="165" t="s">
        <v>391</v>
      </c>
      <c r="I109" s="156">
        <f t="shared" si="9"/>
        <v>8</v>
      </c>
      <c r="J109" s="150"/>
      <c r="K109" s="150"/>
      <c r="L109" s="150"/>
      <c r="M109" s="150"/>
      <c r="N109" s="150"/>
      <c r="O109" s="150"/>
      <c r="P109" s="157">
        <v>8</v>
      </c>
      <c r="Q109" s="157"/>
      <c r="R109" s="150"/>
      <c r="S109" s="150"/>
      <c r="T109" s="150"/>
      <c r="U109" s="150"/>
      <c r="V109" s="146" t="s">
        <v>393</v>
      </c>
    </row>
    <row r="110" spans="1:22" s="172" customFormat="1" ht="33.75" customHeight="1">
      <c r="A110" s="130">
        <v>103</v>
      </c>
      <c r="B110" s="131"/>
      <c r="C110" s="130"/>
      <c r="D110" s="130"/>
      <c r="E110" s="130"/>
      <c r="F110" s="130"/>
      <c r="G110" s="130"/>
      <c r="H110" s="130"/>
      <c r="I110" s="130">
        <f>SUM(I61:I109)</f>
        <v>471</v>
      </c>
      <c r="J110" s="130">
        <f>SUM(J61:J109)</f>
        <v>0</v>
      </c>
      <c r="K110" s="130">
        <f>SUM(K61:K109)</f>
        <v>43</v>
      </c>
      <c r="L110" s="130">
        <f>SUM(L61:L109)</f>
        <v>23</v>
      </c>
      <c r="M110" s="130">
        <f>SUM(M61:M109)</f>
        <v>3</v>
      </c>
      <c r="N110" s="130">
        <f>SUM(N61:N109)</f>
        <v>64</v>
      </c>
      <c r="O110" s="130">
        <f>SUM(O61:O109)</f>
        <v>0</v>
      </c>
      <c r="P110" s="130">
        <f>SUM(P61:P109)</f>
        <v>42</v>
      </c>
      <c r="Q110" s="130">
        <f>SUM(Q61:Q109)</f>
        <v>37</v>
      </c>
      <c r="R110" s="130">
        <f>SUM(R61:R109)</f>
        <v>40</v>
      </c>
      <c r="S110" s="130">
        <f>SUM(S61:S109)</f>
        <v>34</v>
      </c>
      <c r="T110" s="130">
        <f>SUM(T61:T109)</f>
        <v>185</v>
      </c>
      <c r="U110" s="130">
        <f>SUM(U61:U109)</f>
        <v>0</v>
      </c>
      <c r="V110" s="133"/>
    </row>
    <row r="111" spans="1:22" s="134" customFormat="1" ht="33.75" customHeight="1">
      <c r="A111" s="130">
        <v>104</v>
      </c>
      <c r="B111" s="131"/>
      <c r="C111" s="173"/>
      <c r="D111" s="173"/>
      <c r="E111" s="174"/>
      <c r="F111" s="174"/>
      <c r="G111" s="173"/>
      <c r="H111" s="174"/>
      <c r="I111" s="130">
        <f>SUM(I60+I110)</f>
        <v>672</v>
      </c>
      <c r="J111" s="130">
        <f>SUM(J60+J110)</f>
        <v>14</v>
      </c>
      <c r="K111" s="130">
        <f>SUM(K60+K110)</f>
        <v>74</v>
      </c>
      <c r="L111" s="130">
        <f>SUM(L60+L110)</f>
        <v>34</v>
      </c>
      <c r="M111" s="130">
        <f>SUM(M60+M110)</f>
        <v>5</v>
      </c>
      <c r="N111" s="130">
        <f>SUM(N60+N110)</f>
        <v>78</v>
      </c>
      <c r="O111" s="130">
        <f>SUM(O60+O110)</f>
        <v>19</v>
      </c>
      <c r="P111" s="130">
        <f>SUM(P60+P110)</f>
        <v>42</v>
      </c>
      <c r="Q111" s="130">
        <f>SUM(Q60+Q110)</f>
        <v>61</v>
      </c>
      <c r="R111" s="130">
        <f>SUM(R60+R110)</f>
        <v>50</v>
      </c>
      <c r="S111" s="130">
        <f>SUM(S60+S110)</f>
        <v>46</v>
      </c>
      <c r="T111" s="130">
        <f>SUM(T60+T110)</f>
        <v>224</v>
      </c>
      <c r="U111" s="130">
        <f>SUM(U60+U110)</f>
        <v>25</v>
      </c>
      <c r="V111" s="130"/>
    </row>
    <row r="112" spans="1:22" s="169" customFormat="1" ht="93" customHeight="1">
      <c r="A112" s="147">
        <v>105</v>
      </c>
      <c r="B112" s="167" t="s">
        <v>116</v>
      </c>
      <c r="C112" s="152">
        <v>8</v>
      </c>
      <c r="D112" s="152" t="s">
        <v>30</v>
      </c>
      <c r="E112" s="168" t="s">
        <v>368</v>
      </c>
      <c r="F112" s="152"/>
      <c r="G112" s="152"/>
      <c r="H112" s="152"/>
      <c r="I112" s="160">
        <f t="shared" ref="I112" si="10">SUM(J112:U112)</f>
        <v>1</v>
      </c>
      <c r="J112" s="160"/>
      <c r="K112" s="160"/>
      <c r="L112" s="152"/>
      <c r="M112" s="160"/>
      <c r="N112" s="160"/>
      <c r="O112" s="160"/>
      <c r="P112" s="160"/>
      <c r="Q112" s="152">
        <v>1</v>
      </c>
      <c r="R112" s="160"/>
      <c r="S112" s="152"/>
      <c r="T112" s="160"/>
      <c r="U112" s="160"/>
      <c r="V112" s="152" t="s">
        <v>54</v>
      </c>
    </row>
    <row r="113" spans="1:22" s="134" customFormat="1" ht="18.75" customHeight="1">
      <c r="A113" s="130">
        <v>106</v>
      </c>
      <c r="B113" s="131"/>
      <c r="C113" s="173"/>
      <c r="D113" s="173"/>
      <c r="E113" s="174"/>
      <c r="F113" s="174"/>
      <c r="G113" s="173"/>
      <c r="H113" s="174"/>
      <c r="I113" s="130">
        <f>SUM(I112:I112)</f>
        <v>1</v>
      </c>
      <c r="J113" s="130">
        <v>0</v>
      </c>
      <c r="K113" s="130">
        <f>SUM(J112:J112)</f>
        <v>0</v>
      </c>
      <c r="L113" s="130">
        <f>SUM(K112:K112)</f>
        <v>0</v>
      </c>
      <c r="M113" s="130">
        <f>SUM(L112:L112)</f>
        <v>0</v>
      </c>
      <c r="N113" s="130">
        <f>SUM(M112:M112)</f>
        <v>0</v>
      </c>
      <c r="O113" s="130">
        <f>SUM(N112:N112)</f>
        <v>0</v>
      </c>
      <c r="P113" s="130">
        <f>SUM(O112:O112)</f>
        <v>0</v>
      </c>
      <c r="Q113" s="130">
        <f>SUM(P112:P112)</f>
        <v>0</v>
      </c>
      <c r="R113" s="130">
        <f>SUM(Q112:Q112)</f>
        <v>1</v>
      </c>
      <c r="S113" s="130">
        <f>SUM(R112:R112)</f>
        <v>0</v>
      </c>
      <c r="T113" s="130">
        <f>SUM(S112:S112)</f>
        <v>0</v>
      </c>
      <c r="U113" s="130">
        <f>SUM(T112:T112)</f>
        <v>0</v>
      </c>
      <c r="V113" s="130"/>
    </row>
  </sheetData>
  <autoFilter ref="A6:V114" xr:uid="{00000000-0009-0000-0000-000000000000}"/>
  <mergeCells count="1">
    <mergeCell ref="A2:G4"/>
  </mergeCells>
  <phoneticPr fontId="30" type="noConversion"/>
  <dataValidations count="3">
    <dataValidation type="list" allowBlank="1" showInputMessage="1" showErrorMessage="1" sqref="C80 C77 C72 C74 C17 B96:B98 C92:C93 C84:C90 B112" xr:uid="{00000000-0002-0000-0000-000000000000}">
      <formula1>#REF!</formula1>
    </dataValidation>
    <dataValidation type="list" showInputMessage="1" showErrorMessage="1" sqref="B74 B77 B80 B72 B45 B84:B93" xr:uid="{00000000-0002-0000-0000-000002000000}">
      <formula1>#REF!</formula1>
    </dataValidation>
    <dataValidation type="list" allowBlank="1" showInputMessage="1" showErrorMessage="1" sqref="F6" xr:uid="{00000000-0002-0000-0000-000003000000}">
      <formula1>$F$2:$F$112</formula1>
    </dataValidation>
  </dataValidations>
  <pageMargins left="0.7" right="0.7" top="0.75" bottom="0.75" header="0.3" footer="0.3"/>
  <pageSetup paperSize="8" scale="9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topLeftCell="A29" workbookViewId="0">
      <selection activeCell="B13" sqref="B13:B35"/>
    </sheetView>
  </sheetViews>
  <sheetFormatPr defaultRowHeight="12.75"/>
  <cols>
    <col min="2" max="2" width="43" customWidth="1"/>
  </cols>
  <sheetData>
    <row r="1" spans="1:31">
      <c r="B1" t="s">
        <v>214</v>
      </c>
    </row>
    <row r="2" spans="1:31" s="2" customFormat="1" ht="87.75" customHeight="1">
      <c r="A2" s="13">
        <v>1</v>
      </c>
      <c r="B2" s="11" t="s">
        <v>45</v>
      </c>
      <c r="C2" s="7">
        <v>24</v>
      </c>
      <c r="D2" s="7" t="s">
        <v>30</v>
      </c>
      <c r="E2" s="7" t="s">
        <v>152</v>
      </c>
      <c r="F2" s="7" t="s">
        <v>153</v>
      </c>
      <c r="G2" s="7"/>
      <c r="H2" s="99" t="s">
        <v>154</v>
      </c>
      <c r="I2" s="7" t="s">
        <v>155</v>
      </c>
      <c r="J2" s="7" t="s">
        <v>25</v>
      </c>
      <c r="K2" s="7" t="s">
        <v>20</v>
      </c>
      <c r="L2" s="8">
        <f t="shared" ref="L2:L33" si="0">SUM(M2:X2)</f>
        <v>13</v>
      </c>
      <c r="M2" s="16"/>
      <c r="N2" s="16"/>
      <c r="O2" s="16"/>
      <c r="P2" s="16"/>
      <c r="Q2" s="16"/>
      <c r="R2" s="7"/>
      <c r="S2" s="7"/>
      <c r="T2" s="7">
        <v>13</v>
      </c>
      <c r="U2" s="7"/>
      <c r="V2" s="7"/>
      <c r="W2" s="7"/>
      <c r="X2" s="7"/>
      <c r="Y2" s="7">
        <v>2000</v>
      </c>
      <c r="Z2" s="8">
        <f t="shared" ref="Z2:Z35" si="1">L2*Y2</f>
        <v>26000</v>
      </c>
      <c r="AA2" s="13"/>
      <c r="AB2" s="7"/>
      <c r="AC2" s="115"/>
      <c r="AD2" s="85"/>
      <c r="AE2" s="85"/>
    </row>
    <row r="3" spans="1:31" s="2" customFormat="1" ht="65.25" customHeight="1">
      <c r="A3" s="13">
        <v>1</v>
      </c>
      <c r="B3" s="11" t="s">
        <v>45</v>
      </c>
      <c r="C3" s="7">
        <v>24</v>
      </c>
      <c r="D3" s="7" t="s">
        <v>30</v>
      </c>
      <c r="E3" s="7" t="s">
        <v>156</v>
      </c>
      <c r="F3" s="7" t="s">
        <v>157</v>
      </c>
      <c r="G3" s="7"/>
      <c r="H3" s="99" t="s">
        <v>158</v>
      </c>
      <c r="I3" s="7" t="s">
        <v>159</v>
      </c>
      <c r="J3" s="7" t="s">
        <v>25</v>
      </c>
      <c r="K3" s="7" t="s">
        <v>20</v>
      </c>
      <c r="L3" s="8">
        <f t="shared" si="0"/>
        <v>25</v>
      </c>
      <c r="M3" s="16"/>
      <c r="N3" s="16"/>
      <c r="O3" s="16"/>
      <c r="P3" s="16"/>
      <c r="Q3" s="16"/>
      <c r="R3" s="7"/>
      <c r="S3" s="7"/>
      <c r="T3" s="7"/>
      <c r="U3" s="7"/>
      <c r="V3" s="7">
        <v>25</v>
      </c>
      <c r="W3" s="7"/>
      <c r="X3" s="7"/>
      <c r="Y3" s="7">
        <v>2000</v>
      </c>
      <c r="Z3" s="8">
        <f t="shared" si="1"/>
        <v>50000</v>
      </c>
      <c r="AA3" s="13"/>
      <c r="AB3" s="7"/>
      <c r="AC3" s="115"/>
      <c r="AD3" s="15"/>
      <c r="AE3" s="15"/>
    </row>
    <row r="4" spans="1:31" s="2" customFormat="1" ht="81.75" customHeight="1">
      <c r="A4" s="13">
        <v>3</v>
      </c>
      <c r="B4" s="11" t="s">
        <v>49</v>
      </c>
      <c r="C4" s="7">
        <v>24</v>
      </c>
      <c r="D4" s="7" t="s">
        <v>30</v>
      </c>
      <c r="E4" s="9" t="s">
        <v>91</v>
      </c>
      <c r="F4" s="9" t="s">
        <v>92</v>
      </c>
      <c r="G4" s="17"/>
      <c r="H4" s="9" t="s">
        <v>89</v>
      </c>
      <c r="I4" s="9" t="s">
        <v>103</v>
      </c>
      <c r="J4" s="7" t="s">
        <v>25</v>
      </c>
      <c r="K4" s="7" t="s">
        <v>20</v>
      </c>
      <c r="L4" s="8">
        <f t="shared" si="0"/>
        <v>22</v>
      </c>
      <c r="M4" s="16"/>
      <c r="N4" s="16">
        <v>22</v>
      </c>
      <c r="O4" s="16"/>
      <c r="P4" s="16"/>
      <c r="Q4" s="16"/>
      <c r="R4" s="7"/>
      <c r="S4" s="7"/>
      <c r="T4" s="7"/>
      <c r="U4" s="7"/>
      <c r="V4" s="7"/>
      <c r="W4" s="7"/>
      <c r="X4" s="7"/>
      <c r="Y4" s="7">
        <v>2500</v>
      </c>
      <c r="Z4" s="8">
        <f t="shared" si="1"/>
        <v>55000</v>
      </c>
      <c r="AA4" s="7"/>
      <c r="AB4" s="7"/>
      <c r="AC4" s="115"/>
      <c r="AD4" s="15"/>
      <c r="AE4" s="15"/>
    </row>
    <row r="5" spans="1:31" s="2" customFormat="1" ht="79.5" customHeight="1">
      <c r="A5" s="13">
        <v>3</v>
      </c>
      <c r="B5" s="11" t="s">
        <v>49</v>
      </c>
      <c r="C5" s="7">
        <v>24</v>
      </c>
      <c r="D5" s="7" t="s">
        <v>30</v>
      </c>
      <c r="E5" s="9" t="s">
        <v>91</v>
      </c>
      <c r="F5" s="9" t="s">
        <v>92</v>
      </c>
      <c r="G5" s="17"/>
      <c r="H5" s="9" t="s">
        <v>89</v>
      </c>
      <c r="I5" s="9" t="s">
        <v>103</v>
      </c>
      <c r="J5" s="7" t="s">
        <v>25</v>
      </c>
      <c r="K5" s="7" t="s">
        <v>20</v>
      </c>
      <c r="L5" s="8">
        <f t="shared" si="0"/>
        <v>22</v>
      </c>
      <c r="M5" s="16"/>
      <c r="N5" s="16">
        <v>22</v>
      </c>
      <c r="O5" s="16"/>
      <c r="P5" s="16"/>
      <c r="Q5" s="16"/>
      <c r="R5" s="7"/>
      <c r="S5" s="7"/>
      <c r="T5" s="7"/>
      <c r="U5" s="7"/>
      <c r="V5" s="7"/>
      <c r="W5" s="7"/>
      <c r="X5" s="7"/>
      <c r="Y5" s="7">
        <v>2500</v>
      </c>
      <c r="Z5" s="8">
        <f t="shared" si="1"/>
        <v>55000</v>
      </c>
      <c r="AA5" s="7"/>
      <c r="AB5" s="7"/>
      <c r="AC5" s="115"/>
      <c r="AD5" s="15"/>
      <c r="AE5" s="15"/>
    </row>
    <row r="6" spans="1:31" s="2" customFormat="1" ht="64.5" customHeight="1">
      <c r="A6" s="13">
        <v>4</v>
      </c>
      <c r="B6" s="11" t="s">
        <v>49</v>
      </c>
      <c r="C6" s="7">
        <v>24</v>
      </c>
      <c r="D6" s="7" t="s">
        <v>30</v>
      </c>
      <c r="E6" s="9" t="s">
        <v>87</v>
      </c>
      <c r="F6" s="9" t="s">
        <v>88</v>
      </c>
      <c r="G6" s="17"/>
      <c r="H6" s="9" t="s">
        <v>89</v>
      </c>
      <c r="I6" s="9" t="s">
        <v>103</v>
      </c>
      <c r="J6" s="7" t="s">
        <v>25</v>
      </c>
      <c r="K6" s="7" t="s">
        <v>20</v>
      </c>
      <c r="L6" s="8">
        <f t="shared" si="0"/>
        <v>13</v>
      </c>
      <c r="M6" s="16"/>
      <c r="N6" s="16"/>
      <c r="O6" s="16"/>
      <c r="P6" s="16"/>
      <c r="Q6" s="16"/>
      <c r="R6" s="7"/>
      <c r="S6" s="7"/>
      <c r="T6" s="7">
        <v>12</v>
      </c>
      <c r="U6" s="7"/>
      <c r="V6" s="7"/>
      <c r="W6" s="7">
        <v>1</v>
      </c>
      <c r="X6" s="7"/>
      <c r="Y6" s="7">
        <v>2500</v>
      </c>
      <c r="Z6" s="8">
        <f t="shared" si="1"/>
        <v>32500</v>
      </c>
      <c r="AA6" s="7"/>
      <c r="AB6" s="7"/>
      <c r="AC6" s="115"/>
      <c r="AD6" s="28"/>
      <c r="AE6" s="28"/>
    </row>
    <row r="7" spans="1:31" s="2" customFormat="1" ht="80.25" customHeight="1">
      <c r="A7" s="13">
        <v>5</v>
      </c>
      <c r="B7" s="11" t="s">
        <v>44</v>
      </c>
      <c r="C7" s="7">
        <v>24</v>
      </c>
      <c r="D7" s="7" t="s">
        <v>30</v>
      </c>
      <c r="E7" s="9" t="s">
        <v>65</v>
      </c>
      <c r="F7" s="9" t="s">
        <v>72</v>
      </c>
      <c r="G7" s="9"/>
      <c r="H7" s="14" t="s">
        <v>73</v>
      </c>
      <c r="I7" s="9" t="s">
        <v>74</v>
      </c>
      <c r="J7" s="7" t="s">
        <v>25</v>
      </c>
      <c r="K7" s="7" t="s">
        <v>20</v>
      </c>
      <c r="L7" s="8">
        <f t="shared" si="0"/>
        <v>12</v>
      </c>
      <c r="M7" s="16"/>
      <c r="N7" s="16"/>
      <c r="O7" s="16"/>
      <c r="P7" s="16"/>
      <c r="Q7" s="16"/>
      <c r="R7" s="7"/>
      <c r="S7" s="7"/>
      <c r="T7" s="7">
        <v>12</v>
      </c>
      <c r="U7" s="7"/>
      <c r="V7" s="7"/>
      <c r="W7" s="7"/>
      <c r="X7" s="7"/>
      <c r="Y7" s="7">
        <v>3000</v>
      </c>
      <c r="Z7" s="8">
        <f t="shared" si="1"/>
        <v>36000</v>
      </c>
      <c r="AA7" s="7"/>
      <c r="AB7" s="7"/>
      <c r="AC7" s="115"/>
      <c r="AD7" s="15"/>
      <c r="AE7" s="15"/>
    </row>
    <row r="8" spans="1:31" s="2" customFormat="1" ht="75.75" customHeight="1">
      <c r="A8" s="13">
        <v>7</v>
      </c>
      <c r="B8" s="11" t="s">
        <v>56</v>
      </c>
      <c r="C8" s="7">
        <v>24</v>
      </c>
      <c r="D8" s="7" t="s">
        <v>21</v>
      </c>
      <c r="E8" s="9" t="s">
        <v>101</v>
      </c>
      <c r="F8" s="9" t="s">
        <v>102</v>
      </c>
      <c r="G8" s="17"/>
      <c r="H8" s="9" t="s">
        <v>176</v>
      </c>
      <c r="I8" s="9" t="s">
        <v>177</v>
      </c>
      <c r="J8" s="7" t="s">
        <v>25</v>
      </c>
      <c r="K8" s="7" t="s">
        <v>175</v>
      </c>
      <c r="L8" s="8">
        <f t="shared" si="0"/>
        <v>4</v>
      </c>
      <c r="M8" s="16"/>
      <c r="N8" s="16"/>
      <c r="O8" s="16"/>
      <c r="P8" s="16"/>
      <c r="Q8" s="16"/>
      <c r="R8" s="7">
        <v>3</v>
      </c>
      <c r="S8" s="7"/>
      <c r="T8" s="7"/>
      <c r="U8" s="7">
        <v>1</v>
      </c>
      <c r="V8" s="7"/>
      <c r="W8" s="7"/>
      <c r="X8" s="7"/>
      <c r="Y8" s="7">
        <v>3500</v>
      </c>
      <c r="Z8" s="8">
        <f t="shared" si="1"/>
        <v>14000</v>
      </c>
      <c r="AA8" s="7"/>
      <c r="AB8" s="7"/>
      <c r="AC8" s="117"/>
      <c r="AD8" s="54"/>
      <c r="AE8" s="54"/>
    </row>
    <row r="9" spans="1:31" s="2" customFormat="1" ht="62.25" customHeight="1">
      <c r="A9" s="13">
        <v>8</v>
      </c>
      <c r="B9" s="11" t="s">
        <v>41</v>
      </c>
      <c r="C9" s="7">
        <v>24</v>
      </c>
      <c r="D9" s="7" t="s">
        <v>21</v>
      </c>
      <c r="E9" s="9" t="s">
        <v>101</v>
      </c>
      <c r="F9" s="9" t="s">
        <v>102</v>
      </c>
      <c r="G9" s="17"/>
      <c r="H9" s="9" t="s">
        <v>176</v>
      </c>
      <c r="I9" s="9" t="s">
        <v>177</v>
      </c>
      <c r="J9" s="7" t="s">
        <v>25</v>
      </c>
      <c r="K9" s="7" t="s">
        <v>175</v>
      </c>
      <c r="L9" s="8">
        <f t="shared" si="0"/>
        <v>11</v>
      </c>
      <c r="M9" s="16">
        <v>1</v>
      </c>
      <c r="N9" s="16"/>
      <c r="O9" s="16"/>
      <c r="P9" s="16"/>
      <c r="Q9" s="16"/>
      <c r="R9" s="7">
        <v>5</v>
      </c>
      <c r="S9" s="7"/>
      <c r="T9" s="7"/>
      <c r="U9" s="7"/>
      <c r="V9" s="7"/>
      <c r="W9" s="7">
        <v>5</v>
      </c>
      <c r="X9" s="7"/>
      <c r="Y9" s="7">
        <v>3500</v>
      </c>
      <c r="Z9" s="8">
        <f t="shared" si="1"/>
        <v>38500</v>
      </c>
      <c r="AA9" s="7"/>
      <c r="AB9" s="7"/>
      <c r="AC9" s="117"/>
      <c r="AD9" s="15"/>
      <c r="AE9" s="15"/>
    </row>
    <row r="10" spans="1:31" s="2" customFormat="1" ht="51.75" customHeight="1">
      <c r="A10" s="13">
        <v>10</v>
      </c>
      <c r="B10" s="11" t="s">
        <v>59</v>
      </c>
      <c r="C10" s="7">
        <v>16</v>
      </c>
      <c r="D10" s="7" t="s">
        <v>30</v>
      </c>
      <c r="E10" s="7" t="s">
        <v>170</v>
      </c>
      <c r="F10" s="7"/>
      <c r="G10" s="7"/>
      <c r="H10" s="99" t="s">
        <v>141</v>
      </c>
      <c r="I10" s="7" t="s">
        <v>171</v>
      </c>
      <c r="J10" s="7" t="s">
        <v>18</v>
      </c>
      <c r="K10" s="7" t="s">
        <v>58</v>
      </c>
      <c r="L10" s="8">
        <f t="shared" si="0"/>
        <v>5</v>
      </c>
      <c r="M10" s="16"/>
      <c r="N10" s="16"/>
      <c r="O10" s="16"/>
      <c r="P10" s="16"/>
      <c r="Q10" s="16"/>
      <c r="R10" s="7"/>
      <c r="S10" s="7"/>
      <c r="T10" s="7"/>
      <c r="U10" s="7"/>
      <c r="V10" s="7"/>
      <c r="W10" s="7">
        <v>5</v>
      </c>
      <c r="X10" s="7"/>
      <c r="Y10" s="7">
        <v>3500</v>
      </c>
      <c r="Z10" s="7">
        <f t="shared" si="1"/>
        <v>17500</v>
      </c>
      <c r="AA10" s="7"/>
      <c r="AB10" s="7"/>
      <c r="AC10" s="115"/>
      <c r="AD10" s="80"/>
      <c r="AE10" s="80"/>
    </row>
    <row r="11" spans="1:31" s="125" customFormat="1" ht="51.75" customHeight="1">
      <c r="A11" s="33">
        <v>11</v>
      </c>
      <c r="B11" s="34" t="s">
        <v>60</v>
      </c>
      <c r="C11" s="35">
        <v>24</v>
      </c>
      <c r="D11" s="35" t="s">
        <v>30</v>
      </c>
      <c r="E11" s="36"/>
      <c r="F11" s="36"/>
      <c r="G11" s="37"/>
      <c r="H11" s="36"/>
      <c r="I11" s="36" t="s">
        <v>182</v>
      </c>
      <c r="J11" s="35" t="s">
        <v>25</v>
      </c>
      <c r="K11" s="35" t="s">
        <v>20</v>
      </c>
      <c r="L11" s="38">
        <f t="shared" si="0"/>
        <v>0</v>
      </c>
      <c r="M11" s="82"/>
      <c r="N11" s="82"/>
      <c r="O11" s="82"/>
      <c r="P11" s="82"/>
      <c r="Q11" s="82"/>
      <c r="R11" s="35"/>
      <c r="S11" s="35"/>
      <c r="T11" s="35"/>
      <c r="U11" s="35"/>
      <c r="V11" s="35"/>
      <c r="W11" s="35"/>
      <c r="X11" s="35"/>
      <c r="Y11" s="35">
        <v>3000</v>
      </c>
      <c r="Z11" s="38">
        <f t="shared" si="1"/>
        <v>0</v>
      </c>
      <c r="AA11" s="35"/>
      <c r="AB11" s="35"/>
      <c r="AC11" s="126"/>
      <c r="AD11" s="46"/>
      <c r="AE11" s="46"/>
    </row>
    <row r="12" spans="1:31" s="125" customFormat="1" ht="78" customHeight="1">
      <c r="A12" s="13">
        <v>12</v>
      </c>
      <c r="B12" s="11" t="s">
        <v>37</v>
      </c>
      <c r="C12" s="7">
        <v>16</v>
      </c>
      <c r="D12" s="7" t="s">
        <v>19</v>
      </c>
      <c r="E12" s="7" t="s">
        <v>140</v>
      </c>
      <c r="F12" s="7"/>
      <c r="G12" s="7"/>
      <c r="H12" s="7" t="s">
        <v>141</v>
      </c>
      <c r="I12" s="7" t="s">
        <v>151</v>
      </c>
      <c r="J12" s="7" t="s">
        <v>18</v>
      </c>
      <c r="K12" s="7" t="s">
        <v>20</v>
      </c>
      <c r="L12" s="8">
        <f t="shared" si="0"/>
        <v>2</v>
      </c>
      <c r="M12" s="16"/>
      <c r="N12" s="16"/>
      <c r="O12" s="16"/>
      <c r="P12" s="16"/>
      <c r="Q12" s="16"/>
      <c r="R12" s="7"/>
      <c r="S12" s="7"/>
      <c r="T12" s="7"/>
      <c r="U12" s="7">
        <v>2</v>
      </c>
      <c r="V12" s="7"/>
      <c r="W12" s="7"/>
      <c r="X12" s="7"/>
      <c r="Y12" s="7">
        <v>3500</v>
      </c>
      <c r="Z12" s="8">
        <f t="shared" si="1"/>
        <v>7000</v>
      </c>
      <c r="AA12" s="19"/>
      <c r="AB12" s="9" t="s">
        <v>69</v>
      </c>
      <c r="AC12" s="117"/>
      <c r="AD12" s="85"/>
      <c r="AE12" s="85"/>
    </row>
    <row r="13" spans="1:31" s="12" customFormat="1" ht="55.5" customHeight="1">
      <c r="A13" s="55">
        <v>13</v>
      </c>
      <c r="B13" s="56" t="s">
        <v>27</v>
      </c>
      <c r="C13" s="57">
        <v>24</v>
      </c>
      <c r="D13" s="57" t="s">
        <v>21</v>
      </c>
      <c r="E13" s="58" t="s">
        <v>106</v>
      </c>
      <c r="F13" s="58" t="s">
        <v>107</v>
      </c>
      <c r="G13" s="59"/>
      <c r="H13" s="58" t="s">
        <v>108</v>
      </c>
      <c r="I13" s="58" t="s">
        <v>203</v>
      </c>
      <c r="J13" s="57" t="s">
        <v>25</v>
      </c>
      <c r="K13" s="57" t="s">
        <v>20</v>
      </c>
      <c r="L13" s="60">
        <f t="shared" si="0"/>
        <v>1</v>
      </c>
      <c r="M13" s="57"/>
      <c r="N13" s="57"/>
      <c r="O13" s="57"/>
      <c r="P13" s="57"/>
      <c r="Q13" s="57"/>
      <c r="R13" s="57"/>
      <c r="S13" s="57">
        <v>1</v>
      </c>
      <c r="T13" s="57"/>
      <c r="U13" s="57"/>
      <c r="V13" s="57"/>
      <c r="W13" s="57"/>
      <c r="X13" s="57"/>
      <c r="Y13" s="57">
        <v>3500</v>
      </c>
      <c r="Z13" s="60">
        <f t="shared" si="1"/>
        <v>3500</v>
      </c>
      <c r="AA13" s="55"/>
      <c r="AB13" s="57"/>
      <c r="AC13" s="61"/>
      <c r="AD13" s="2"/>
      <c r="AE13" s="2"/>
    </row>
    <row r="14" spans="1:31" s="15" customFormat="1" ht="69.75" customHeight="1">
      <c r="A14" s="40">
        <v>13</v>
      </c>
      <c r="B14" s="41" t="s">
        <v>27</v>
      </c>
      <c r="C14" s="42">
        <v>24</v>
      </c>
      <c r="D14" s="42" t="s">
        <v>21</v>
      </c>
      <c r="E14" s="43" t="s">
        <v>106</v>
      </c>
      <c r="F14" s="43" t="s">
        <v>107</v>
      </c>
      <c r="G14" s="81"/>
      <c r="H14" s="43" t="s">
        <v>108</v>
      </c>
      <c r="I14" s="43" t="s">
        <v>203</v>
      </c>
      <c r="J14" s="42" t="s">
        <v>25</v>
      </c>
      <c r="K14" s="42" t="s">
        <v>20</v>
      </c>
      <c r="L14" s="44">
        <f t="shared" si="0"/>
        <v>9</v>
      </c>
      <c r="M14" s="42"/>
      <c r="N14" s="42"/>
      <c r="O14" s="42"/>
      <c r="P14" s="42"/>
      <c r="Q14" s="42"/>
      <c r="R14" s="42"/>
      <c r="S14" s="42"/>
      <c r="T14" s="42">
        <v>9</v>
      </c>
      <c r="U14" s="42"/>
      <c r="V14" s="42"/>
      <c r="W14" s="42"/>
      <c r="X14" s="42"/>
      <c r="Y14" s="42">
        <v>3500</v>
      </c>
      <c r="Z14" s="44">
        <f t="shared" si="1"/>
        <v>31500</v>
      </c>
      <c r="AA14" s="40"/>
      <c r="AB14" s="42"/>
      <c r="AC14" s="45"/>
      <c r="AD14" s="12"/>
      <c r="AE14" s="12"/>
    </row>
    <row r="15" spans="1:31" s="15" customFormat="1" ht="69.75" customHeight="1">
      <c r="A15" s="73">
        <v>21</v>
      </c>
      <c r="B15" s="74" t="s">
        <v>27</v>
      </c>
      <c r="C15" s="75">
        <v>24</v>
      </c>
      <c r="D15" s="75" t="s">
        <v>21</v>
      </c>
      <c r="E15" s="76" t="s">
        <v>64</v>
      </c>
      <c r="F15" s="76" t="s">
        <v>71</v>
      </c>
      <c r="G15" s="76"/>
      <c r="H15" s="77" t="s">
        <v>66</v>
      </c>
      <c r="I15" s="76" t="s">
        <v>105</v>
      </c>
      <c r="J15" s="75" t="s">
        <v>25</v>
      </c>
      <c r="K15" s="75" t="s">
        <v>57</v>
      </c>
      <c r="L15" s="78">
        <f t="shared" si="0"/>
        <v>6</v>
      </c>
      <c r="M15" s="75"/>
      <c r="N15" s="75"/>
      <c r="O15" s="75"/>
      <c r="P15" s="75"/>
      <c r="Q15" s="75"/>
      <c r="R15" s="75"/>
      <c r="S15" s="75"/>
      <c r="T15" s="75"/>
      <c r="U15" s="75">
        <v>6</v>
      </c>
      <c r="V15" s="75"/>
      <c r="W15" s="75"/>
      <c r="X15" s="75"/>
      <c r="Y15" s="75">
        <v>3500</v>
      </c>
      <c r="Z15" s="78">
        <f t="shared" si="1"/>
        <v>21000</v>
      </c>
      <c r="AA15" s="73"/>
      <c r="AB15" s="75"/>
      <c r="AC15" s="79"/>
      <c r="AD15" s="70"/>
      <c r="AE15" s="70"/>
    </row>
    <row r="16" spans="1:31" s="39" customFormat="1" ht="72" customHeight="1">
      <c r="A16" s="40">
        <v>16</v>
      </c>
      <c r="B16" s="41" t="s">
        <v>27</v>
      </c>
      <c r="C16" s="42">
        <v>24</v>
      </c>
      <c r="D16" s="42" t="s">
        <v>21</v>
      </c>
      <c r="E16" s="42" t="s">
        <v>166</v>
      </c>
      <c r="F16" s="42" t="s">
        <v>167</v>
      </c>
      <c r="G16" s="42"/>
      <c r="H16" s="105" t="s">
        <v>168</v>
      </c>
      <c r="I16" s="42" t="s">
        <v>169</v>
      </c>
      <c r="J16" s="42" t="s">
        <v>25</v>
      </c>
      <c r="K16" s="42" t="s">
        <v>124</v>
      </c>
      <c r="L16" s="44">
        <f t="shared" si="0"/>
        <v>17</v>
      </c>
      <c r="M16" s="42"/>
      <c r="N16" s="42"/>
      <c r="O16" s="42">
        <v>17</v>
      </c>
      <c r="P16" s="42"/>
      <c r="Q16" s="42"/>
      <c r="R16" s="42"/>
      <c r="S16" s="42"/>
      <c r="T16" s="42"/>
      <c r="U16" s="42"/>
      <c r="V16" s="42"/>
      <c r="W16" s="42"/>
      <c r="X16" s="42"/>
      <c r="Y16" s="42">
        <v>3500</v>
      </c>
      <c r="Z16" s="44">
        <f t="shared" si="1"/>
        <v>59500</v>
      </c>
      <c r="AA16" s="40"/>
      <c r="AB16" s="42"/>
      <c r="AC16" s="45"/>
      <c r="AD16" s="54"/>
      <c r="AE16" s="54"/>
    </row>
    <row r="17" spans="1:31" s="15" customFormat="1" ht="53.25" customHeight="1">
      <c r="A17" s="13">
        <v>13</v>
      </c>
      <c r="B17" s="11" t="s">
        <v>27</v>
      </c>
      <c r="C17" s="7">
        <v>24</v>
      </c>
      <c r="D17" s="7" t="s">
        <v>21</v>
      </c>
      <c r="E17" s="9" t="s">
        <v>106</v>
      </c>
      <c r="F17" s="9" t="s">
        <v>107</v>
      </c>
      <c r="G17" s="17"/>
      <c r="H17" s="9" t="s">
        <v>126</v>
      </c>
      <c r="I17" s="9" t="s">
        <v>172</v>
      </c>
      <c r="J17" s="7" t="s">
        <v>25</v>
      </c>
      <c r="K17" s="7" t="s">
        <v>125</v>
      </c>
      <c r="L17" s="8">
        <f t="shared" si="0"/>
        <v>5</v>
      </c>
      <c r="M17" s="7">
        <v>5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v>3500</v>
      </c>
      <c r="Z17" s="8">
        <f t="shared" si="1"/>
        <v>17500</v>
      </c>
      <c r="AA17" s="13"/>
      <c r="AB17" s="7"/>
      <c r="AC17" s="19"/>
    </row>
    <row r="18" spans="1:31" s="39" customFormat="1" ht="41.25" customHeight="1">
      <c r="A18" s="63">
        <v>13</v>
      </c>
      <c r="B18" s="64" t="s">
        <v>27</v>
      </c>
      <c r="C18" s="65">
        <v>24</v>
      </c>
      <c r="D18" s="65" t="s">
        <v>21</v>
      </c>
      <c r="E18" s="66" t="s">
        <v>106</v>
      </c>
      <c r="F18" s="66" t="s">
        <v>107</v>
      </c>
      <c r="G18" s="67"/>
      <c r="H18" s="66" t="s">
        <v>123</v>
      </c>
      <c r="I18" s="66" t="s">
        <v>173</v>
      </c>
      <c r="J18" s="65" t="s">
        <v>25</v>
      </c>
      <c r="K18" s="65" t="s">
        <v>121</v>
      </c>
      <c r="L18" s="68">
        <f t="shared" si="0"/>
        <v>2</v>
      </c>
      <c r="M18" s="65"/>
      <c r="N18" s="65"/>
      <c r="O18" s="65"/>
      <c r="P18" s="65"/>
      <c r="Q18" s="65"/>
      <c r="R18" s="65"/>
      <c r="S18" s="65"/>
      <c r="T18" s="65"/>
      <c r="U18" s="65"/>
      <c r="V18" s="65">
        <v>2</v>
      </c>
      <c r="W18" s="65"/>
      <c r="X18" s="65"/>
      <c r="Y18" s="65">
        <v>3500</v>
      </c>
      <c r="Z18" s="68">
        <f t="shared" si="1"/>
        <v>7000</v>
      </c>
      <c r="AA18" s="63"/>
      <c r="AB18" s="65"/>
      <c r="AC18" s="69"/>
      <c r="AD18" s="85"/>
      <c r="AE18" s="85"/>
    </row>
    <row r="19" spans="1:31" s="18" customFormat="1" ht="38.25" customHeight="1">
      <c r="A19" s="47">
        <v>13</v>
      </c>
      <c r="B19" s="48" t="s">
        <v>27</v>
      </c>
      <c r="C19" s="49">
        <v>24</v>
      </c>
      <c r="D19" s="49" t="s">
        <v>21</v>
      </c>
      <c r="E19" s="50" t="s">
        <v>106</v>
      </c>
      <c r="F19" s="50" t="s">
        <v>107</v>
      </c>
      <c r="G19" s="51"/>
      <c r="H19" s="50" t="s">
        <v>112</v>
      </c>
      <c r="I19" s="50" t="s">
        <v>213</v>
      </c>
      <c r="J19" s="49" t="s">
        <v>25</v>
      </c>
      <c r="K19" s="49" t="s">
        <v>58</v>
      </c>
      <c r="L19" s="52">
        <f t="shared" si="0"/>
        <v>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>
        <v>3</v>
      </c>
      <c r="X19" s="49"/>
      <c r="Y19" s="49">
        <v>3500</v>
      </c>
      <c r="Z19" s="52">
        <f t="shared" si="1"/>
        <v>10500</v>
      </c>
      <c r="AA19" s="47"/>
      <c r="AB19" s="49"/>
      <c r="AC19" s="53"/>
      <c r="AD19" s="15"/>
      <c r="AE19" s="15"/>
    </row>
    <row r="20" spans="1:31" s="62" customFormat="1" ht="48.75" customHeight="1">
      <c r="A20" s="55">
        <v>14</v>
      </c>
      <c r="B20" s="56" t="s">
        <v>26</v>
      </c>
      <c r="C20" s="57">
        <v>24</v>
      </c>
      <c r="D20" s="57" t="s">
        <v>21</v>
      </c>
      <c r="E20" s="7" t="s">
        <v>205</v>
      </c>
      <c r="F20" s="7" t="s">
        <v>162</v>
      </c>
      <c r="G20" s="13"/>
      <c r="H20" s="7" t="s">
        <v>206</v>
      </c>
      <c r="I20" s="7" t="s">
        <v>207</v>
      </c>
      <c r="J20" s="57" t="s">
        <v>25</v>
      </c>
      <c r="K20" s="57" t="s">
        <v>20</v>
      </c>
      <c r="L20" s="60">
        <f t="shared" si="0"/>
        <v>11</v>
      </c>
      <c r="M20" s="57"/>
      <c r="N20" s="57">
        <v>8</v>
      </c>
      <c r="O20" s="57"/>
      <c r="P20" s="57"/>
      <c r="Q20" s="57">
        <v>3</v>
      </c>
      <c r="R20" s="57"/>
      <c r="S20" s="57"/>
      <c r="T20" s="57"/>
      <c r="U20" s="57"/>
      <c r="V20" s="57"/>
      <c r="W20" s="57"/>
      <c r="X20" s="57"/>
      <c r="Y20" s="57">
        <v>4000</v>
      </c>
      <c r="Z20" s="60">
        <f t="shared" si="1"/>
        <v>44000</v>
      </c>
      <c r="AA20" s="55"/>
      <c r="AB20" s="57"/>
      <c r="AC20" s="61"/>
      <c r="AD20" s="2"/>
      <c r="AE20" s="2"/>
    </row>
    <row r="21" spans="1:31" s="62" customFormat="1" ht="51" customHeight="1">
      <c r="A21" s="118">
        <v>14</v>
      </c>
      <c r="B21" s="119" t="s">
        <v>26</v>
      </c>
      <c r="C21" s="120">
        <v>24</v>
      </c>
      <c r="D21" s="120" t="s">
        <v>21</v>
      </c>
      <c r="E21" s="121" t="s">
        <v>106</v>
      </c>
      <c r="F21" s="121" t="s">
        <v>107</v>
      </c>
      <c r="G21" s="122"/>
      <c r="H21" s="121" t="s">
        <v>108</v>
      </c>
      <c r="I21" s="121" t="s">
        <v>109</v>
      </c>
      <c r="J21" s="120" t="s">
        <v>25</v>
      </c>
      <c r="K21" s="120" t="s">
        <v>20</v>
      </c>
      <c r="L21" s="123">
        <f t="shared" si="0"/>
        <v>8</v>
      </c>
      <c r="M21" s="120"/>
      <c r="N21" s="120">
        <v>8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>
        <v>4000</v>
      </c>
      <c r="Z21" s="123">
        <f t="shared" si="1"/>
        <v>32000</v>
      </c>
      <c r="AA21" s="118"/>
      <c r="AB21" s="120"/>
      <c r="AC21" s="127"/>
      <c r="AD21" s="125"/>
      <c r="AE21" s="125"/>
    </row>
    <row r="22" spans="1:31" s="62" customFormat="1" ht="50.25" customHeight="1">
      <c r="A22" s="13">
        <v>14</v>
      </c>
      <c r="B22" s="11" t="s">
        <v>26</v>
      </c>
      <c r="C22" s="7">
        <v>24</v>
      </c>
      <c r="D22" s="7" t="s">
        <v>21</v>
      </c>
      <c r="E22" s="7" t="s">
        <v>152</v>
      </c>
      <c r="F22" s="7" t="s">
        <v>153</v>
      </c>
      <c r="G22" s="13"/>
      <c r="H22" s="7" t="s">
        <v>154</v>
      </c>
      <c r="I22" s="7" t="s">
        <v>204</v>
      </c>
      <c r="J22" s="7" t="s">
        <v>25</v>
      </c>
      <c r="K22" s="7" t="s">
        <v>20</v>
      </c>
      <c r="L22" s="8">
        <f t="shared" si="0"/>
        <v>27</v>
      </c>
      <c r="M22" s="7"/>
      <c r="N22" s="7"/>
      <c r="O22" s="7"/>
      <c r="P22" s="7"/>
      <c r="Q22" s="7"/>
      <c r="R22" s="7"/>
      <c r="S22" s="7"/>
      <c r="T22" s="7">
        <v>27</v>
      </c>
      <c r="U22" s="7"/>
      <c r="V22" s="7"/>
      <c r="W22" s="7"/>
      <c r="X22" s="7"/>
      <c r="Y22" s="7">
        <v>4000</v>
      </c>
      <c r="Z22" s="8">
        <f t="shared" si="1"/>
        <v>108000</v>
      </c>
      <c r="AA22" s="13"/>
      <c r="AB22" s="7"/>
      <c r="AC22" s="19"/>
      <c r="AD22" s="15"/>
      <c r="AE22" s="15"/>
    </row>
    <row r="23" spans="1:31" s="15" customFormat="1" ht="51" customHeight="1">
      <c r="A23" s="73">
        <v>22</v>
      </c>
      <c r="B23" s="74" t="s">
        <v>26</v>
      </c>
      <c r="C23" s="75">
        <v>24</v>
      </c>
      <c r="D23" s="75" t="s">
        <v>21</v>
      </c>
      <c r="E23" s="76" t="s">
        <v>64</v>
      </c>
      <c r="F23" s="76" t="s">
        <v>71</v>
      </c>
      <c r="G23" s="76"/>
      <c r="H23" s="77" t="s">
        <v>66</v>
      </c>
      <c r="I23" s="76" t="s">
        <v>105</v>
      </c>
      <c r="J23" s="75" t="s">
        <v>25</v>
      </c>
      <c r="K23" s="75" t="s">
        <v>57</v>
      </c>
      <c r="L23" s="78">
        <f t="shared" si="0"/>
        <v>23</v>
      </c>
      <c r="M23" s="75"/>
      <c r="N23" s="75"/>
      <c r="O23" s="75"/>
      <c r="P23" s="75"/>
      <c r="Q23" s="75"/>
      <c r="R23" s="75"/>
      <c r="S23" s="75"/>
      <c r="T23" s="75"/>
      <c r="U23" s="75">
        <v>23</v>
      </c>
      <c r="V23" s="75"/>
      <c r="W23" s="75"/>
      <c r="X23" s="75"/>
      <c r="Y23" s="75">
        <v>4000</v>
      </c>
      <c r="Z23" s="78">
        <f t="shared" si="1"/>
        <v>92000</v>
      </c>
      <c r="AA23" s="73"/>
      <c r="AB23" s="75"/>
      <c r="AC23" s="79"/>
      <c r="AD23" s="70"/>
      <c r="AE23" s="70"/>
    </row>
    <row r="24" spans="1:31" s="15" customFormat="1" ht="50.25" customHeight="1">
      <c r="A24" s="13">
        <v>14</v>
      </c>
      <c r="B24" s="11" t="s">
        <v>26</v>
      </c>
      <c r="C24" s="7">
        <v>24</v>
      </c>
      <c r="D24" s="7" t="s">
        <v>21</v>
      </c>
      <c r="E24" s="9" t="s">
        <v>106</v>
      </c>
      <c r="F24" s="9" t="s">
        <v>107</v>
      </c>
      <c r="G24" s="17"/>
      <c r="H24" s="9" t="s">
        <v>126</v>
      </c>
      <c r="I24" s="9" t="s">
        <v>172</v>
      </c>
      <c r="J24" s="7" t="s">
        <v>25</v>
      </c>
      <c r="K24" s="7" t="s">
        <v>125</v>
      </c>
      <c r="L24" s="8">
        <f t="shared" si="0"/>
        <v>10</v>
      </c>
      <c r="M24" s="7">
        <v>10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v>4000</v>
      </c>
      <c r="Z24" s="8">
        <f t="shared" si="1"/>
        <v>40000</v>
      </c>
      <c r="AA24" s="13"/>
      <c r="AB24" s="7"/>
      <c r="AC24" s="19"/>
    </row>
    <row r="25" spans="1:31" s="46" customFormat="1" ht="48.75" customHeight="1">
      <c r="A25" s="63">
        <v>17</v>
      </c>
      <c r="B25" s="71" t="s">
        <v>26</v>
      </c>
      <c r="C25" s="72">
        <v>24</v>
      </c>
      <c r="D25" s="72" t="s">
        <v>21</v>
      </c>
      <c r="E25" s="66" t="s">
        <v>84</v>
      </c>
      <c r="F25" s="66" t="s">
        <v>85</v>
      </c>
      <c r="G25" s="66"/>
      <c r="H25" s="66" t="s">
        <v>123</v>
      </c>
      <c r="I25" s="66" t="s">
        <v>173</v>
      </c>
      <c r="J25" s="65" t="s">
        <v>25</v>
      </c>
      <c r="K25" s="65" t="s">
        <v>121</v>
      </c>
      <c r="L25" s="68">
        <f t="shared" si="0"/>
        <v>16</v>
      </c>
      <c r="M25" s="65"/>
      <c r="N25" s="65"/>
      <c r="O25" s="65"/>
      <c r="P25" s="65"/>
      <c r="Q25" s="65"/>
      <c r="R25" s="65"/>
      <c r="S25" s="65"/>
      <c r="T25" s="65"/>
      <c r="U25" s="65"/>
      <c r="V25" s="65">
        <v>16</v>
      </c>
      <c r="W25" s="65"/>
      <c r="X25" s="65"/>
      <c r="Y25" s="65">
        <v>4000</v>
      </c>
      <c r="Z25" s="68">
        <f t="shared" si="1"/>
        <v>64000</v>
      </c>
      <c r="AA25" s="63"/>
      <c r="AB25" s="65"/>
      <c r="AC25" s="69"/>
      <c r="AD25" s="85"/>
      <c r="AE25" s="85"/>
    </row>
    <row r="26" spans="1:31" s="62" customFormat="1" ht="51" customHeight="1">
      <c r="A26" s="47">
        <v>24</v>
      </c>
      <c r="B26" s="48" t="s">
        <v>26</v>
      </c>
      <c r="C26" s="49">
        <v>24</v>
      </c>
      <c r="D26" s="49" t="s">
        <v>21</v>
      </c>
      <c r="E26" s="50" t="s">
        <v>110</v>
      </c>
      <c r="F26" s="50" t="s">
        <v>111</v>
      </c>
      <c r="G26" s="51"/>
      <c r="H26" s="50" t="s">
        <v>112</v>
      </c>
      <c r="I26" s="50" t="s">
        <v>213</v>
      </c>
      <c r="J26" s="49" t="s">
        <v>25</v>
      </c>
      <c r="K26" s="49" t="s">
        <v>58</v>
      </c>
      <c r="L26" s="52">
        <f t="shared" si="0"/>
        <v>9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>
        <v>9</v>
      </c>
      <c r="X26" s="49"/>
      <c r="Y26" s="49">
        <v>4000</v>
      </c>
      <c r="Z26" s="52">
        <f t="shared" si="1"/>
        <v>36000</v>
      </c>
      <c r="AA26" s="47"/>
      <c r="AB26" s="49"/>
      <c r="AC26" s="53"/>
      <c r="AD26" s="95"/>
      <c r="AE26" s="95"/>
    </row>
    <row r="27" spans="1:31" s="46" customFormat="1" ht="48.75" customHeight="1">
      <c r="A27" s="100">
        <v>17</v>
      </c>
      <c r="B27" s="106" t="s">
        <v>26</v>
      </c>
      <c r="C27" s="107">
        <v>24</v>
      </c>
      <c r="D27" s="107" t="s">
        <v>21</v>
      </c>
      <c r="E27" s="102" t="s">
        <v>189</v>
      </c>
      <c r="F27" s="102" t="s">
        <v>190</v>
      </c>
      <c r="G27" s="102"/>
      <c r="H27" s="108" t="s">
        <v>191</v>
      </c>
      <c r="I27" s="102" t="s">
        <v>192</v>
      </c>
      <c r="J27" s="107" t="s">
        <v>25</v>
      </c>
      <c r="K27" s="109" t="s">
        <v>175</v>
      </c>
      <c r="L27" s="103">
        <f t="shared" si="0"/>
        <v>0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>
        <v>4000</v>
      </c>
      <c r="Z27" s="103">
        <f t="shared" si="1"/>
        <v>0</v>
      </c>
      <c r="AA27" s="100"/>
      <c r="AB27" s="102"/>
      <c r="AC27" s="110"/>
      <c r="AD27" s="15"/>
      <c r="AE27" s="15"/>
    </row>
    <row r="28" spans="1:31" s="104" customFormat="1" ht="81" customHeight="1">
      <c r="A28" s="55">
        <v>18</v>
      </c>
      <c r="B28" s="56" t="s">
        <v>50</v>
      </c>
      <c r="C28" s="57">
        <v>24</v>
      </c>
      <c r="D28" s="57" t="s">
        <v>22</v>
      </c>
      <c r="E28" s="7" t="s">
        <v>205</v>
      </c>
      <c r="F28" s="7" t="s">
        <v>162</v>
      </c>
      <c r="G28" s="13"/>
      <c r="H28" s="7" t="s">
        <v>206</v>
      </c>
      <c r="I28" s="7" t="s">
        <v>207</v>
      </c>
      <c r="J28" s="57" t="s">
        <v>25</v>
      </c>
      <c r="K28" s="112" t="s">
        <v>20</v>
      </c>
      <c r="L28" s="60">
        <f t="shared" si="0"/>
        <v>10</v>
      </c>
      <c r="M28" s="57"/>
      <c r="N28" s="57">
        <v>8</v>
      </c>
      <c r="O28" s="57"/>
      <c r="P28" s="57"/>
      <c r="Q28" s="57">
        <v>2</v>
      </c>
      <c r="R28" s="57"/>
      <c r="S28" s="57"/>
      <c r="T28" s="57"/>
      <c r="U28" s="57"/>
      <c r="V28" s="57"/>
      <c r="W28" s="57"/>
      <c r="X28" s="57"/>
      <c r="Y28" s="57">
        <v>4000</v>
      </c>
      <c r="Z28" s="60">
        <f t="shared" si="1"/>
        <v>40000</v>
      </c>
      <c r="AA28" s="55"/>
      <c r="AB28" s="57"/>
      <c r="AC28" s="61"/>
      <c r="AD28" s="2"/>
      <c r="AE28" s="2"/>
    </row>
    <row r="29" spans="1:31" s="104" customFormat="1" ht="50.25" customHeight="1">
      <c r="A29" s="118">
        <v>18</v>
      </c>
      <c r="B29" s="119" t="s">
        <v>50</v>
      </c>
      <c r="C29" s="120">
        <v>24</v>
      </c>
      <c r="D29" s="120" t="s">
        <v>22</v>
      </c>
      <c r="E29" s="121" t="s">
        <v>84</v>
      </c>
      <c r="F29" s="121" t="s">
        <v>85</v>
      </c>
      <c r="G29" s="121"/>
      <c r="H29" s="121" t="s">
        <v>108</v>
      </c>
      <c r="I29" s="121" t="s">
        <v>109</v>
      </c>
      <c r="J29" s="120" t="s">
        <v>25</v>
      </c>
      <c r="K29" s="124" t="s">
        <v>20</v>
      </c>
      <c r="L29" s="123">
        <f t="shared" si="0"/>
        <v>9</v>
      </c>
      <c r="M29" s="120"/>
      <c r="N29" s="120">
        <v>9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>
        <v>4000</v>
      </c>
      <c r="Z29" s="123">
        <f t="shared" si="1"/>
        <v>36000</v>
      </c>
      <c r="AA29" s="118"/>
      <c r="AB29" s="120"/>
      <c r="AC29" s="127"/>
      <c r="AD29" s="125"/>
      <c r="AE29" s="125"/>
    </row>
    <row r="30" spans="1:31" s="70" customFormat="1" ht="48.75" customHeight="1">
      <c r="A30" s="13">
        <v>18</v>
      </c>
      <c r="B30" s="11" t="s">
        <v>50</v>
      </c>
      <c r="C30" s="7">
        <v>24</v>
      </c>
      <c r="D30" s="7" t="s">
        <v>22</v>
      </c>
      <c r="E30" s="7" t="s">
        <v>152</v>
      </c>
      <c r="F30" s="7" t="s">
        <v>153</v>
      </c>
      <c r="G30" s="13"/>
      <c r="H30" s="7" t="s">
        <v>154</v>
      </c>
      <c r="I30" s="7" t="s">
        <v>204</v>
      </c>
      <c r="J30" s="7" t="s">
        <v>25</v>
      </c>
      <c r="K30" s="7" t="s">
        <v>20</v>
      </c>
      <c r="L30" s="8">
        <f t="shared" si="0"/>
        <v>4</v>
      </c>
      <c r="M30" s="7"/>
      <c r="N30" s="7"/>
      <c r="O30" s="7"/>
      <c r="P30" s="7"/>
      <c r="Q30" s="7"/>
      <c r="R30" s="7"/>
      <c r="S30" s="7"/>
      <c r="T30" s="7">
        <v>4</v>
      </c>
      <c r="U30" s="7"/>
      <c r="V30" s="7"/>
      <c r="W30" s="7"/>
      <c r="X30" s="7"/>
      <c r="Y30" s="7">
        <v>4000</v>
      </c>
      <c r="Z30" s="8">
        <f t="shared" si="1"/>
        <v>16000</v>
      </c>
      <c r="AA30" s="13"/>
      <c r="AB30" s="7"/>
      <c r="AC30" s="19"/>
      <c r="AD30" s="15"/>
      <c r="AE30" s="15"/>
    </row>
    <row r="31" spans="1:31" s="70" customFormat="1" ht="51" customHeight="1">
      <c r="A31" s="73">
        <v>23</v>
      </c>
      <c r="B31" s="74" t="s">
        <v>50</v>
      </c>
      <c r="C31" s="75">
        <v>24</v>
      </c>
      <c r="D31" s="75" t="s">
        <v>22</v>
      </c>
      <c r="E31" s="76" t="s">
        <v>64</v>
      </c>
      <c r="F31" s="76" t="s">
        <v>71</v>
      </c>
      <c r="G31" s="76"/>
      <c r="H31" s="77" t="s">
        <v>66</v>
      </c>
      <c r="I31" s="76" t="s">
        <v>105</v>
      </c>
      <c r="J31" s="75" t="s">
        <v>25</v>
      </c>
      <c r="K31" s="75" t="s">
        <v>57</v>
      </c>
      <c r="L31" s="78">
        <f t="shared" si="0"/>
        <v>4</v>
      </c>
      <c r="M31" s="75"/>
      <c r="N31" s="75"/>
      <c r="O31" s="75"/>
      <c r="P31" s="75"/>
      <c r="Q31" s="75"/>
      <c r="R31" s="75"/>
      <c r="S31" s="75"/>
      <c r="T31" s="75"/>
      <c r="U31" s="75">
        <v>4</v>
      </c>
      <c r="V31" s="75"/>
      <c r="W31" s="75"/>
      <c r="X31" s="75"/>
      <c r="Y31" s="75">
        <v>4000</v>
      </c>
      <c r="Z31" s="78">
        <f t="shared" si="1"/>
        <v>16000</v>
      </c>
      <c r="AA31" s="73"/>
      <c r="AB31" s="75"/>
      <c r="AC31" s="79"/>
    </row>
    <row r="32" spans="1:31" s="70" customFormat="1" ht="50.25" customHeight="1">
      <c r="A32" s="13">
        <v>18</v>
      </c>
      <c r="B32" s="11" t="s">
        <v>50</v>
      </c>
      <c r="C32" s="7">
        <v>24</v>
      </c>
      <c r="D32" s="7" t="s">
        <v>22</v>
      </c>
      <c r="E32" s="9" t="s">
        <v>84</v>
      </c>
      <c r="F32" s="9" t="s">
        <v>85</v>
      </c>
      <c r="G32" s="9"/>
      <c r="H32" s="9" t="s">
        <v>126</v>
      </c>
      <c r="I32" s="9" t="s">
        <v>172</v>
      </c>
      <c r="J32" s="7" t="s">
        <v>25</v>
      </c>
      <c r="K32" s="7" t="s">
        <v>125</v>
      </c>
      <c r="L32" s="8">
        <f t="shared" si="0"/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>
        <v>4000</v>
      </c>
      <c r="Z32" s="8">
        <f t="shared" si="1"/>
        <v>4000</v>
      </c>
      <c r="AA32" s="13"/>
      <c r="AB32" s="7"/>
      <c r="AC32" s="19"/>
      <c r="AD32" s="85"/>
      <c r="AE32" s="85"/>
    </row>
    <row r="33" spans="1:31" s="80" customFormat="1" ht="51.75" customHeight="1">
      <c r="A33" s="63">
        <v>18</v>
      </c>
      <c r="B33" s="64" t="s">
        <v>50</v>
      </c>
      <c r="C33" s="65">
        <v>24</v>
      </c>
      <c r="D33" s="65" t="s">
        <v>22</v>
      </c>
      <c r="E33" s="66" t="s">
        <v>84</v>
      </c>
      <c r="F33" s="66" t="s">
        <v>85</v>
      </c>
      <c r="G33" s="66"/>
      <c r="H33" s="66" t="s">
        <v>123</v>
      </c>
      <c r="I33" s="66" t="s">
        <v>173</v>
      </c>
      <c r="J33" s="65" t="s">
        <v>25</v>
      </c>
      <c r="K33" s="65" t="s">
        <v>121</v>
      </c>
      <c r="L33" s="68">
        <f t="shared" si="0"/>
        <v>1</v>
      </c>
      <c r="M33" s="65"/>
      <c r="N33" s="65"/>
      <c r="O33" s="65"/>
      <c r="P33" s="65"/>
      <c r="Q33" s="65"/>
      <c r="R33" s="65"/>
      <c r="S33" s="65"/>
      <c r="T33" s="65"/>
      <c r="U33" s="65"/>
      <c r="V33" s="65">
        <v>1</v>
      </c>
      <c r="W33" s="65"/>
      <c r="X33" s="65"/>
      <c r="Y33" s="65">
        <v>4000</v>
      </c>
      <c r="Z33" s="68">
        <f t="shared" si="1"/>
        <v>4000</v>
      </c>
      <c r="AA33" s="63"/>
      <c r="AB33" s="65"/>
      <c r="AC33" s="69"/>
      <c r="AD33" s="85"/>
      <c r="AE33" s="85"/>
    </row>
    <row r="34" spans="1:31" s="80" customFormat="1" ht="65.25" customHeight="1">
      <c r="A34" s="47">
        <v>25</v>
      </c>
      <c r="B34" s="48" t="s">
        <v>50</v>
      </c>
      <c r="C34" s="49">
        <v>24</v>
      </c>
      <c r="D34" s="49" t="s">
        <v>22</v>
      </c>
      <c r="E34" s="50" t="s">
        <v>110</v>
      </c>
      <c r="F34" s="50" t="s">
        <v>111</v>
      </c>
      <c r="G34" s="51"/>
      <c r="H34" s="50" t="s">
        <v>112</v>
      </c>
      <c r="I34" s="50" t="s">
        <v>213</v>
      </c>
      <c r="J34" s="49" t="s">
        <v>25</v>
      </c>
      <c r="K34" s="49" t="s">
        <v>58</v>
      </c>
      <c r="L34" s="52">
        <f t="shared" ref="L34:L58" si="2">SUM(M34:X34)</f>
        <v>4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>
        <v>4</v>
      </c>
      <c r="X34" s="49"/>
      <c r="Y34" s="49">
        <v>4000</v>
      </c>
      <c r="Z34" s="52">
        <f t="shared" si="1"/>
        <v>16000</v>
      </c>
      <c r="AA34" s="47"/>
      <c r="AB34" s="49"/>
      <c r="AC34" s="53"/>
      <c r="AD34" s="15"/>
      <c r="AE34" s="15"/>
    </row>
    <row r="35" spans="1:31" s="80" customFormat="1" ht="63" customHeight="1">
      <c r="A35" s="100">
        <v>18</v>
      </c>
      <c r="B35" s="101" t="s">
        <v>50</v>
      </c>
      <c r="C35" s="102">
        <v>24</v>
      </c>
      <c r="D35" s="102" t="s">
        <v>22</v>
      </c>
      <c r="E35" s="102" t="s">
        <v>189</v>
      </c>
      <c r="F35" s="102" t="s">
        <v>190</v>
      </c>
      <c r="G35" s="102"/>
      <c r="H35" s="108" t="s">
        <v>191</v>
      </c>
      <c r="I35" s="102" t="s">
        <v>192</v>
      </c>
      <c r="J35" s="102" t="s">
        <v>25</v>
      </c>
      <c r="K35" s="102" t="s">
        <v>175</v>
      </c>
      <c r="L35" s="103">
        <f t="shared" si="2"/>
        <v>1</v>
      </c>
      <c r="M35" s="102"/>
      <c r="N35" s="102"/>
      <c r="O35" s="102"/>
      <c r="P35" s="102"/>
      <c r="Q35" s="102"/>
      <c r="R35" s="102">
        <v>1</v>
      </c>
      <c r="S35" s="102"/>
      <c r="T35" s="102"/>
      <c r="U35" s="102"/>
      <c r="V35" s="102"/>
      <c r="W35" s="102"/>
      <c r="X35" s="102"/>
      <c r="Y35" s="102">
        <v>4000</v>
      </c>
      <c r="Z35" s="103">
        <f t="shared" si="1"/>
        <v>4000</v>
      </c>
      <c r="AA35" s="100"/>
      <c r="AB35" s="102"/>
      <c r="AC35" s="110"/>
      <c r="AD35" s="15"/>
      <c r="AE35" s="15"/>
    </row>
    <row r="36" spans="1:31" s="54" customFormat="1" ht="69" customHeight="1">
      <c r="A36" s="13">
        <v>26</v>
      </c>
      <c r="B36" s="11" t="s">
        <v>61</v>
      </c>
      <c r="C36" s="7">
        <v>24</v>
      </c>
      <c r="D36" s="7" t="s">
        <v>19</v>
      </c>
      <c r="E36" s="9" t="s">
        <v>65</v>
      </c>
      <c r="F36" s="9" t="s">
        <v>75</v>
      </c>
      <c r="G36" s="17"/>
      <c r="H36" s="9" t="s">
        <v>73</v>
      </c>
      <c r="I36" s="9"/>
      <c r="J36" s="7" t="s">
        <v>62</v>
      </c>
      <c r="K36" s="7" t="s">
        <v>20</v>
      </c>
      <c r="L36" s="8">
        <f t="shared" si="2"/>
        <v>1</v>
      </c>
      <c r="M36" s="7"/>
      <c r="N36" s="7"/>
      <c r="O36" s="7"/>
      <c r="P36" s="7"/>
      <c r="Q36" s="7"/>
      <c r="R36" s="7"/>
      <c r="S36" s="7"/>
      <c r="T36" s="7">
        <v>1</v>
      </c>
      <c r="U36" s="7"/>
      <c r="V36" s="7"/>
      <c r="W36" s="7"/>
      <c r="X36" s="7"/>
      <c r="Y36" s="7">
        <v>4000</v>
      </c>
      <c r="Z36" s="7">
        <v>0</v>
      </c>
      <c r="AA36" s="7"/>
      <c r="AB36" s="7"/>
      <c r="AC36" s="13"/>
      <c r="AD36" s="6"/>
      <c r="AE36" s="6"/>
    </row>
    <row r="37" spans="1:31" s="54" customFormat="1" ht="72" customHeight="1">
      <c r="A37" s="13">
        <v>27</v>
      </c>
      <c r="B37" s="11" t="s">
        <v>38</v>
      </c>
      <c r="C37" s="7">
        <v>24</v>
      </c>
      <c r="D37" s="7" t="s">
        <v>19</v>
      </c>
      <c r="E37" s="7" t="s">
        <v>161</v>
      </c>
      <c r="F37" s="7" t="s">
        <v>162</v>
      </c>
      <c r="G37" s="7"/>
      <c r="H37" s="99" t="s">
        <v>163</v>
      </c>
      <c r="I37" s="7" t="s">
        <v>160</v>
      </c>
      <c r="J37" s="7" t="s">
        <v>25</v>
      </c>
      <c r="K37" s="7" t="s">
        <v>131</v>
      </c>
      <c r="L37" s="8">
        <f t="shared" si="2"/>
        <v>25</v>
      </c>
      <c r="M37" s="7"/>
      <c r="N37" s="7"/>
      <c r="O37" s="7"/>
      <c r="P37" s="7"/>
      <c r="Q37" s="7"/>
      <c r="R37" s="7">
        <v>19</v>
      </c>
      <c r="S37" s="7"/>
      <c r="T37" s="7"/>
      <c r="U37" s="7">
        <v>1</v>
      </c>
      <c r="V37" s="7"/>
      <c r="W37" s="7">
        <v>5</v>
      </c>
      <c r="X37" s="7"/>
      <c r="Y37" s="7">
        <v>5000</v>
      </c>
      <c r="Z37" s="8">
        <f t="shared" ref="Z37:Z66" si="3">L37*Y37</f>
        <v>125000</v>
      </c>
      <c r="AA37" s="13"/>
      <c r="AB37" s="7"/>
      <c r="AC37" s="13"/>
      <c r="AD37" s="62"/>
      <c r="AE37" s="62"/>
    </row>
    <row r="38" spans="1:31" s="54" customFormat="1" ht="66.75" customHeight="1">
      <c r="A38" s="13">
        <v>28</v>
      </c>
      <c r="B38" s="11" t="s">
        <v>36</v>
      </c>
      <c r="C38" s="7">
        <v>72</v>
      </c>
      <c r="D38" s="7" t="s">
        <v>19</v>
      </c>
      <c r="E38" s="7" t="s">
        <v>119</v>
      </c>
      <c r="F38" s="99" t="s">
        <v>187</v>
      </c>
      <c r="G38" s="13"/>
      <c r="H38" s="7" t="s">
        <v>188</v>
      </c>
      <c r="I38" s="7" t="s">
        <v>186</v>
      </c>
      <c r="J38" s="7" t="s">
        <v>25</v>
      </c>
      <c r="K38" s="7" t="s">
        <v>20</v>
      </c>
      <c r="L38" s="8">
        <f t="shared" si="2"/>
        <v>5</v>
      </c>
      <c r="M38" s="7"/>
      <c r="N38" s="7"/>
      <c r="O38" s="7"/>
      <c r="P38" s="7"/>
      <c r="Q38" s="7"/>
      <c r="R38" s="7"/>
      <c r="S38" s="7"/>
      <c r="T38" s="7"/>
      <c r="U38" s="7">
        <v>2</v>
      </c>
      <c r="V38" s="7"/>
      <c r="W38" s="7">
        <v>3</v>
      </c>
      <c r="X38" s="7"/>
      <c r="Y38" s="7">
        <v>3500</v>
      </c>
      <c r="Z38" s="8">
        <f t="shared" si="3"/>
        <v>17500</v>
      </c>
      <c r="AA38" s="7"/>
      <c r="AB38" s="7"/>
      <c r="AC38" s="13"/>
      <c r="AD38" s="39"/>
      <c r="AE38" s="39"/>
    </row>
    <row r="39" spans="1:31" s="15" customFormat="1" ht="48.75" customHeight="1">
      <c r="A39" s="13">
        <v>30</v>
      </c>
      <c r="B39" s="11" t="s">
        <v>29</v>
      </c>
      <c r="C39" s="7">
        <v>40</v>
      </c>
      <c r="D39" s="7" t="s">
        <v>30</v>
      </c>
      <c r="E39" s="7" t="s">
        <v>198</v>
      </c>
      <c r="F39" s="7" t="s">
        <v>199</v>
      </c>
      <c r="G39" s="13"/>
      <c r="H39" s="7" t="s">
        <v>200</v>
      </c>
      <c r="I39" s="7" t="s">
        <v>201</v>
      </c>
      <c r="J39" s="7" t="s">
        <v>18</v>
      </c>
      <c r="K39" s="7" t="s">
        <v>20</v>
      </c>
      <c r="L39" s="8">
        <f t="shared" si="2"/>
        <v>15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15</v>
      </c>
      <c r="X39" s="7"/>
      <c r="Y39" s="7">
        <v>6000</v>
      </c>
      <c r="Z39" s="8">
        <f t="shared" si="3"/>
        <v>90000</v>
      </c>
      <c r="AA39" s="7"/>
      <c r="AB39" s="7"/>
      <c r="AC39" s="13"/>
      <c r="AD39" s="2"/>
      <c r="AE39" s="2"/>
    </row>
    <row r="40" spans="1:31" s="15" customFormat="1" ht="39.75" customHeight="1">
      <c r="A40" s="13">
        <v>30</v>
      </c>
      <c r="B40" s="11" t="s">
        <v>29</v>
      </c>
      <c r="C40" s="7">
        <v>40</v>
      </c>
      <c r="D40" s="7" t="s">
        <v>30</v>
      </c>
      <c r="E40" s="7" t="s">
        <v>209</v>
      </c>
      <c r="F40" s="7" t="s">
        <v>210</v>
      </c>
      <c r="G40" s="13"/>
      <c r="H40" s="7" t="s">
        <v>211</v>
      </c>
      <c r="I40" s="7" t="s">
        <v>208</v>
      </c>
      <c r="J40" s="7" t="s">
        <v>18</v>
      </c>
      <c r="K40" s="7" t="s">
        <v>20</v>
      </c>
      <c r="L40" s="8">
        <f t="shared" si="2"/>
        <v>20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20</v>
      </c>
      <c r="X40" s="7"/>
      <c r="Y40" s="7">
        <v>6000</v>
      </c>
      <c r="Z40" s="8">
        <f t="shared" si="3"/>
        <v>120000</v>
      </c>
      <c r="AA40" s="7"/>
      <c r="AB40" s="7"/>
      <c r="AC40" s="13"/>
      <c r="AD40" s="2"/>
      <c r="AE40" s="2"/>
    </row>
    <row r="41" spans="1:31" s="15" customFormat="1" ht="117" customHeight="1">
      <c r="A41" s="13">
        <v>29</v>
      </c>
      <c r="B41" s="11" t="s">
        <v>29</v>
      </c>
      <c r="C41" s="7">
        <v>40</v>
      </c>
      <c r="D41" s="7" t="s">
        <v>30</v>
      </c>
      <c r="E41" s="7" t="s">
        <v>195</v>
      </c>
      <c r="F41" s="7" t="s">
        <v>197</v>
      </c>
      <c r="G41" s="13"/>
      <c r="H41" s="7" t="s">
        <v>196</v>
      </c>
      <c r="I41" s="7" t="s">
        <v>202</v>
      </c>
      <c r="J41" s="7" t="s">
        <v>18</v>
      </c>
      <c r="K41" s="7" t="s">
        <v>20</v>
      </c>
      <c r="L41" s="8">
        <f t="shared" si="2"/>
        <v>17</v>
      </c>
      <c r="M41" s="7"/>
      <c r="N41" s="7"/>
      <c r="O41" s="7"/>
      <c r="P41" s="7"/>
      <c r="Q41" s="7">
        <v>2</v>
      </c>
      <c r="R41" s="7">
        <v>8</v>
      </c>
      <c r="S41" s="7"/>
      <c r="T41" s="7">
        <v>7</v>
      </c>
      <c r="U41" s="7"/>
      <c r="V41" s="7"/>
      <c r="W41" s="7"/>
      <c r="X41" s="7"/>
      <c r="Y41" s="7">
        <v>6000</v>
      </c>
      <c r="Z41" s="8">
        <f t="shared" si="3"/>
        <v>102000</v>
      </c>
      <c r="AA41" s="7"/>
      <c r="AB41" s="7"/>
      <c r="AC41" s="13"/>
      <c r="AD41" s="2"/>
      <c r="AE41" s="2"/>
    </row>
    <row r="42" spans="1:31" s="15" customFormat="1" ht="67.5" customHeight="1">
      <c r="A42" s="13">
        <v>31</v>
      </c>
      <c r="B42" s="11" t="s">
        <v>39</v>
      </c>
      <c r="C42" s="7">
        <v>24</v>
      </c>
      <c r="D42" s="7" t="s">
        <v>19</v>
      </c>
      <c r="E42" s="7" t="s">
        <v>142</v>
      </c>
      <c r="F42" s="7" t="s">
        <v>143</v>
      </c>
      <c r="G42" s="7"/>
      <c r="H42" s="99" t="s">
        <v>144</v>
      </c>
      <c r="I42" s="111" t="s">
        <v>145</v>
      </c>
      <c r="J42" s="7" t="s">
        <v>18</v>
      </c>
      <c r="K42" s="7" t="s">
        <v>20</v>
      </c>
      <c r="L42" s="8">
        <f t="shared" si="2"/>
        <v>12</v>
      </c>
      <c r="M42" s="7"/>
      <c r="N42" s="7"/>
      <c r="O42" s="7"/>
      <c r="P42" s="7"/>
      <c r="Q42" s="7"/>
      <c r="R42" s="7">
        <v>2</v>
      </c>
      <c r="S42" s="7"/>
      <c r="T42" s="7">
        <v>5</v>
      </c>
      <c r="U42" s="7">
        <v>2</v>
      </c>
      <c r="V42" s="7"/>
      <c r="W42" s="7">
        <v>3</v>
      </c>
      <c r="X42" s="7"/>
      <c r="Y42" s="7">
        <v>5000</v>
      </c>
      <c r="Z42" s="8">
        <f t="shared" si="3"/>
        <v>60000</v>
      </c>
      <c r="AA42" s="13"/>
      <c r="AB42" s="7"/>
      <c r="AC42" s="20"/>
      <c r="AD42" s="62"/>
      <c r="AE42" s="62"/>
    </row>
    <row r="43" spans="1:31" s="15" customFormat="1" ht="67.5" customHeight="1">
      <c r="A43" s="13">
        <v>33</v>
      </c>
      <c r="B43" s="11" t="s">
        <v>32</v>
      </c>
      <c r="C43" s="7">
        <v>16</v>
      </c>
      <c r="D43" s="7" t="s">
        <v>21</v>
      </c>
      <c r="E43" s="7" t="s">
        <v>178</v>
      </c>
      <c r="F43" s="7" t="s">
        <v>179</v>
      </c>
      <c r="G43" s="7"/>
      <c r="H43" s="99" t="s">
        <v>180</v>
      </c>
      <c r="I43" s="7" t="s">
        <v>181</v>
      </c>
      <c r="J43" s="7" t="s">
        <v>25</v>
      </c>
      <c r="K43" s="7" t="s">
        <v>20</v>
      </c>
      <c r="L43" s="8">
        <f t="shared" si="2"/>
        <v>7</v>
      </c>
      <c r="M43" s="7"/>
      <c r="N43" s="7"/>
      <c r="O43" s="7"/>
      <c r="P43" s="7"/>
      <c r="Q43" s="7">
        <v>3</v>
      </c>
      <c r="R43" s="7"/>
      <c r="S43" s="7"/>
      <c r="T43" s="7">
        <v>1</v>
      </c>
      <c r="U43" s="7"/>
      <c r="V43" s="7"/>
      <c r="W43" s="7">
        <v>3</v>
      </c>
      <c r="X43" s="7"/>
      <c r="Y43" s="7">
        <v>2000</v>
      </c>
      <c r="Z43" s="8">
        <f t="shared" si="3"/>
        <v>14000</v>
      </c>
      <c r="AA43" s="19"/>
      <c r="AB43" s="7"/>
      <c r="AC43" s="13"/>
      <c r="AD43" s="46"/>
      <c r="AE43" s="46"/>
    </row>
    <row r="44" spans="1:31" s="15" customFormat="1" ht="67.5" customHeight="1">
      <c r="A44" s="89">
        <v>34</v>
      </c>
      <c r="B44" s="90" t="s">
        <v>43</v>
      </c>
      <c r="C44" s="91">
        <v>24</v>
      </c>
      <c r="D44" s="91" t="s">
        <v>30</v>
      </c>
      <c r="E44" s="92" t="s">
        <v>84</v>
      </c>
      <c r="F44" s="92" t="s">
        <v>85</v>
      </c>
      <c r="G44" s="93"/>
      <c r="H44" s="92" t="s">
        <v>86</v>
      </c>
      <c r="I44" s="92" t="s">
        <v>90</v>
      </c>
      <c r="J44" s="91" t="s">
        <v>25</v>
      </c>
      <c r="K44" s="91" t="s">
        <v>20</v>
      </c>
      <c r="L44" s="94">
        <f t="shared" si="2"/>
        <v>0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>
        <v>2000</v>
      </c>
      <c r="Z44" s="94">
        <f t="shared" si="3"/>
        <v>0</v>
      </c>
      <c r="AA44" s="91"/>
      <c r="AB44" s="92"/>
      <c r="AC44" s="89"/>
    </row>
    <row r="45" spans="1:31" s="15" customFormat="1" ht="40.5" customHeight="1">
      <c r="A45" s="32">
        <v>36</v>
      </c>
      <c r="B45" s="22" t="s">
        <v>127</v>
      </c>
      <c r="C45" s="3">
        <v>40</v>
      </c>
      <c r="D45" s="3" t="s">
        <v>30</v>
      </c>
      <c r="E45" s="87" t="s">
        <v>128</v>
      </c>
      <c r="F45" s="88" t="s">
        <v>129</v>
      </c>
      <c r="G45" s="88"/>
      <c r="H45" s="10" t="s">
        <v>130</v>
      </c>
      <c r="I45" s="128" t="s">
        <v>184</v>
      </c>
      <c r="J45" s="3" t="s">
        <v>25</v>
      </c>
      <c r="K45" s="5" t="s">
        <v>131</v>
      </c>
      <c r="L45" s="8">
        <f t="shared" si="2"/>
        <v>21</v>
      </c>
      <c r="M45" s="83"/>
      <c r="N45" s="83">
        <v>21</v>
      </c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>
        <v>8400</v>
      </c>
      <c r="Z45" s="8">
        <f t="shared" si="3"/>
        <v>176400</v>
      </c>
      <c r="AA45" s="3"/>
      <c r="AB45" s="84"/>
      <c r="AC45" s="116"/>
    </row>
    <row r="46" spans="1:31" s="15" customFormat="1" ht="65.25" customHeight="1">
      <c r="A46" s="32">
        <v>36</v>
      </c>
      <c r="B46" s="22" t="s">
        <v>127</v>
      </c>
      <c r="C46" s="3">
        <v>40</v>
      </c>
      <c r="D46" s="3" t="s">
        <v>30</v>
      </c>
      <c r="E46" s="87" t="s">
        <v>128</v>
      </c>
      <c r="F46" s="88" t="s">
        <v>129</v>
      </c>
      <c r="G46" s="88"/>
      <c r="H46" s="10" t="s">
        <v>130</v>
      </c>
      <c r="I46" s="10" t="s">
        <v>184</v>
      </c>
      <c r="J46" s="3" t="s">
        <v>25</v>
      </c>
      <c r="K46" s="5" t="s">
        <v>131</v>
      </c>
      <c r="L46" s="8">
        <f t="shared" si="2"/>
        <v>22</v>
      </c>
      <c r="M46" s="83"/>
      <c r="N46" s="83">
        <v>22</v>
      </c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>
        <v>8400</v>
      </c>
      <c r="Z46" s="8">
        <f t="shared" si="3"/>
        <v>184800</v>
      </c>
      <c r="AA46" s="3"/>
      <c r="AB46" s="84"/>
      <c r="AC46" s="116"/>
    </row>
    <row r="47" spans="1:31" s="86" customFormat="1" ht="49.5" customHeight="1">
      <c r="A47" s="32">
        <v>36</v>
      </c>
      <c r="B47" s="22" t="s">
        <v>127</v>
      </c>
      <c r="C47" s="3">
        <v>40</v>
      </c>
      <c r="D47" s="3" t="s">
        <v>30</v>
      </c>
      <c r="E47" s="87" t="s">
        <v>128</v>
      </c>
      <c r="F47" s="88" t="s">
        <v>129</v>
      </c>
      <c r="G47" s="88"/>
      <c r="H47" s="10" t="s">
        <v>130</v>
      </c>
      <c r="I47" s="10" t="s">
        <v>184</v>
      </c>
      <c r="J47" s="3" t="s">
        <v>25</v>
      </c>
      <c r="K47" s="5" t="s">
        <v>131</v>
      </c>
      <c r="L47" s="8">
        <f t="shared" si="2"/>
        <v>22</v>
      </c>
      <c r="M47" s="83"/>
      <c r="N47" s="83">
        <v>22</v>
      </c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>
        <v>8400</v>
      </c>
      <c r="Z47" s="8">
        <f t="shared" si="3"/>
        <v>184800</v>
      </c>
      <c r="AA47" s="3"/>
      <c r="AB47" s="84"/>
      <c r="AC47" s="85"/>
      <c r="AD47" s="15"/>
      <c r="AE47" s="15"/>
    </row>
    <row r="48" spans="1:31" s="86" customFormat="1" ht="50.25" customHeight="1">
      <c r="A48" s="32">
        <v>36</v>
      </c>
      <c r="B48" s="22" t="s">
        <v>127</v>
      </c>
      <c r="C48" s="3">
        <v>40</v>
      </c>
      <c r="D48" s="3" t="s">
        <v>30</v>
      </c>
      <c r="E48" s="87" t="s">
        <v>128</v>
      </c>
      <c r="F48" s="88" t="s">
        <v>129</v>
      </c>
      <c r="G48" s="88"/>
      <c r="H48" s="10" t="s">
        <v>130</v>
      </c>
      <c r="I48" s="10" t="s">
        <v>184</v>
      </c>
      <c r="J48" s="3" t="s">
        <v>25</v>
      </c>
      <c r="K48" s="5" t="s">
        <v>131</v>
      </c>
      <c r="L48" s="8">
        <f t="shared" si="2"/>
        <v>22</v>
      </c>
      <c r="M48" s="83"/>
      <c r="N48" s="83">
        <v>22</v>
      </c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>
        <v>8400</v>
      </c>
      <c r="Z48" s="8">
        <f t="shared" si="3"/>
        <v>184800</v>
      </c>
      <c r="AA48" s="3"/>
      <c r="AB48" s="84"/>
      <c r="AC48" s="85"/>
      <c r="AD48" s="15"/>
      <c r="AE48" s="15"/>
    </row>
    <row r="49" spans="1:31" s="86" customFormat="1" ht="47.25" customHeight="1">
      <c r="A49" s="32">
        <v>36</v>
      </c>
      <c r="B49" s="22" t="s">
        <v>127</v>
      </c>
      <c r="C49" s="3">
        <v>40</v>
      </c>
      <c r="D49" s="3" t="s">
        <v>30</v>
      </c>
      <c r="E49" s="87" t="s">
        <v>128</v>
      </c>
      <c r="F49" s="88" t="s">
        <v>129</v>
      </c>
      <c r="G49" s="88"/>
      <c r="H49" s="10" t="s">
        <v>130</v>
      </c>
      <c r="I49" s="10" t="s">
        <v>185</v>
      </c>
      <c r="J49" s="3" t="s">
        <v>25</v>
      </c>
      <c r="K49" s="5" t="s">
        <v>131</v>
      </c>
      <c r="L49" s="8">
        <f t="shared" si="2"/>
        <v>19</v>
      </c>
      <c r="M49" s="83"/>
      <c r="N49" s="83"/>
      <c r="O49" s="83"/>
      <c r="P49" s="83"/>
      <c r="Q49" s="83"/>
      <c r="R49" s="83"/>
      <c r="S49" s="83"/>
      <c r="T49" s="83"/>
      <c r="U49" s="83">
        <v>2</v>
      </c>
      <c r="V49" s="83">
        <v>17</v>
      </c>
      <c r="W49" s="83"/>
      <c r="X49" s="83"/>
      <c r="Y49" s="83">
        <v>8400</v>
      </c>
      <c r="Z49" s="8">
        <f t="shared" si="3"/>
        <v>159600</v>
      </c>
      <c r="AA49" s="3"/>
      <c r="AB49" s="84"/>
      <c r="AC49" s="85"/>
      <c r="AD49" s="15"/>
      <c r="AE49" s="15"/>
    </row>
    <row r="50" spans="1:31" s="86" customFormat="1" ht="49.5" customHeight="1">
      <c r="A50" s="13">
        <v>37</v>
      </c>
      <c r="B50" s="11" t="s">
        <v>40</v>
      </c>
      <c r="C50" s="7">
        <v>16</v>
      </c>
      <c r="D50" s="7" t="s">
        <v>19</v>
      </c>
      <c r="E50" s="99" t="s">
        <v>146</v>
      </c>
      <c r="F50" s="7"/>
      <c r="G50" s="13"/>
      <c r="H50" s="7" t="s">
        <v>147</v>
      </c>
      <c r="I50" s="7" t="s">
        <v>148</v>
      </c>
      <c r="J50" s="7" t="s">
        <v>18</v>
      </c>
      <c r="K50" s="7" t="s">
        <v>20</v>
      </c>
      <c r="L50" s="8">
        <f t="shared" si="2"/>
        <v>11</v>
      </c>
      <c r="M50" s="7"/>
      <c r="N50" s="7"/>
      <c r="O50" s="7"/>
      <c r="P50" s="7"/>
      <c r="Q50" s="7">
        <v>1</v>
      </c>
      <c r="R50" s="7"/>
      <c r="S50" s="7"/>
      <c r="T50" s="7">
        <v>1</v>
      </c>
      <c r="U50" s="7">
        <v>1</v>
      </c>
      <c r="V50" s="7"/>
      <c r="W50" s="7">
        <v>8</v>
      </c>
      <c r="X50" s="7"/>
      <c r="Y50" s="7">
        <v>4500</v>
      </c>
      <c r="Z50" s="8">
        <f t="shared" si="3"/>
        <v>49500</v>
      </c>
      <c r="AA50" s="13"/>
      <c r="AB50" s="7"/>
      <c r="AC50" s="115"/>
      <c r="AD50" s="39"/>
      <c r="AE50" s="39"/>
    </row>
    <row r="51" spans="1:31" s="86" customFormat="1" ht="46.5" customHeight="1">
      <c r="A51" s="13">
        <v>40</v>
      </c>
      <c r="B51" s="11" t="s">
        <v>46</v>
      </c>
      <c r="C51" s="7">
        <v>24</v>
      </c>
      <c r="D51" s="7" t="s">
        <v>30</v>
      </c>
      <c r="E51" s="9" t="s">
        <v>98</v>
      </c>
      <c r="F51" s="9" t="s">
        <v>99</v>
      </c>
      <c r="G51" s="9"/>
      <c r="H51" s="14" t="s">
        <v>100</v>
      </c>
      <c r="I51" s="9" t="s">
        <v>174</v>
      </c>
      <c r="J51" s="7" t="s">
        <v>25</v>
      </c>
      <c r="K51" s="7" t="s">
        <v>58</v>
      </c>
      <c r="L51" s="8">
        <f t="shared" si="2"/>
        <v>24</v>
      </c>
      <c r="M51" s="7"/>
      <c r="N51" s="7">
        <v>20</v>
      </c>
      <c r="O51" s="7"/>
      <c r="P51" s="7"/>
      <c r="Q51" s="7"/>
      <c r="R51" s="7"/>
      <c r="S51" s="7"/>
      <c r="T51" s="7"/>
      <c r="U51" s="7"/>
      <c r="V51" s="7"/>
      <c r="W51" s="7">
        <v>4</v>
      </c>
      <c r="X51" s="7"/>
      <c r="Y51" s="7">
        <v>3000</v>
      </c>
      <c r="Z51" s="8">
        <f t="shared" si="3"/>
        <v>72000</v>
      </c>
      <c r="AA51" s="13"/>
      <c r="AB51" s="7"/>
      <c r="AC51" s="115"/>
      <c r="AD51" s="54"/>
      <c r="AE51" s="54"/>
    </row>
    <row r="52" spans="1:31" s="95" customFormat="1" ht="49.5" customHeight="1">
      <c r="A52" s="13">
        <v>39</v>
      </c>
      <c r="B52" s="11" t="s">
        <v>46</v>
      </c>
      <c r="C52" s="7">
        <v>24</v>
      </c>
      <c r="D52" s="7" t="s">
        <v>30</v>
      </c>
      <c r="E52" s="9" t="s">
        <v>94</v>
      </c>
      <c r="F52" s="9" t="s">
        <v>95</v>
      </c>
      <c r="G52" s="17"/>
      <c r="H52" s="9" t="s">
        <v>96</v>
      </c>
      <c r="I52" s="9" t="s">
        <v>97</v>
      </c>
      <c r="J52" s="7" t="s">
        <v>25</v>
      </c>
      <c r="K52" s="7" t="s">
        <v>20</v>
      </c>
      <c r="L52" s="8">
        <f t="shared" si="2"/>
        <v>24</v>
      </c>
      <c r="M52" s="7"/>
      <c r="N52" s="7">
        <v>24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>
        <v>3000</v>
      </c>
      <c r="Z52" s="8">
        <f t="shared" si="3"/>
        <v>72000</v>
      </c>
      <c r="AA52" s="13"/>
      <c r="AB52" s="7"/>
      <c r="AC52" s="13"/>
    </row>
    <row r="53" spans="1:31" s="15" customFormat="1" ht="49.5" customHeight="1">
      <c r="A53" s="89">
        <v>42</v>
      </c>
      <c r="B53" s="90" t="s">
        <v>47</v>
      </c>
      <c r="C53" s="91">
        <v>24</v>
      </c>
      <c r="D53" s="91" t="s">
        <v>30</v>
      </c>
      <c r="E53" s="92"/>
      <c r="F53" s="92" t="s">
        <v>81</v>
      </c>
      <c r="G53" s="92"/>
      <c r="H53" s="96" t="s">
        <v>82</v>
      </c>
      <c r="I53" s="92" t="s">
        <v>83</v>
      </c>
      <c r="J53" s="91" t="s">
        <v>25</v>
      </c>
      <c r="K53" s="91" t="s">
        <v>20</v>
      </c>
      <c r="L53" s="94">
        <f t="shared" si="2"/>
        <v>0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>
        <v>3000</v>
      </c>
      <c r="Z53" s="94">
        <f t="shared" si="3"/>
        <v>0</v>
      </c>
      <c r="AA53" s="91"/>
      <c r="AB53" s="92"/>
      <c r="AC53" s="89"/>
      <c r="AD53" s="95"/>
      <c r="AE53" s="95"/>
    </row>
    <row r="54" spans="1:31" s="95" customFormat="1" ht="41.25" customHeight="1">
      <c r="A54" s="13">
        <v>43</v>
      </c>
      <c r="B54" s="11" t="s">
        <v>52</v>
      </c>
      <c r="C54" s="7">
        <v>24</v>
      </c>
      <c r="D54" s="7" t="s">
        <v>30</v>
      </c>
      <c r="E54" s="9" t="s">
        <v>98</v>
      </c>
      <c r="F54" s="9" t="s">
        <v>113</v>
      </c>
      <c r="G54" s="17"/>
      <c r="H54" s="9" t="s">
        <v>114</v>
      </c>
      <c r="I54" s="9" t="s">
        <v>212</v>
      </c>
      <c r="J54" s="7" t="s">
        <v>25</v>
      </c>
      <c r="K54" s="7" t="s">
        <v>20</v>
      </c>
      <c r="L54" s="8">
        <f t="shared" si="2"/>
        <v>9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9</v>
      </c>
      <c r="X54" s="7"/>
      <c r="Y54" s="7">
        <v>3000</v>
      </c>
      <c r="Z54" s="8">
        <f t="shared" si="3"/>
        <v>27000</v>
      </c>
      <c r="AA54" s="7"/>
      <c r="AB54" s="9"/>
      <c r="AC54" s="13"/>
      <c r="AD54" s="2"/>
      <c r="AE54" s="2"/>
    </row>
    <row r="55" spans="1:31" s="15" customFormat="1" ht="39" customHeight="1">
      <c r="A55" s="13">
        <v>44</v>
      </c>
      <c r="B55" s="11" t="s">
        <v>51</v>
      </c>
      <c r="C55" s="7">
        <v>24</v>
      </c>
      <c r="D55" s="7" t="s">
        <v>30</v>
      </c>
      <c r="E55" s="9" t="s">
        <v>94</v>
      </c>
      <c r="F55" s="9" t="s">
        <v>115</v>
      </c>
      <c r="G55" s="17"/>
      <c r="H55" s="9" t="s">
        <v>96</v>
      </c>
      <c r="I55" s="9" t="s">
        <v>212</v>
      </c>
      <c r="J55" s="7" t="s">
        <v>25</v>
      </c>
      <c r="K55" s="7" t="s">
        <v>20</v>
      </c>
      <c r="L55" s="8">
        <f t="shared" si="2"/>
        <v>9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9</v>
      </c>
      <c r="X55" s="7"/>
      <c r="Y55" s="7">
        <v>1500</v>
      </c>
      <c r="Z55" s="8">
        <f t="shared" si="3"/>
        <v>13500</v>
      </c>
      <c r="AA55" s="13"/>
      <c r="AB55" s="7"/>
      <c r="AC55" s="13"/>
      <c r="AD55" s="2"/>
      <c r="AE55" s="2"/>
    </row>
    <row r="56" spans="1:31" s="15" customFormat="1" ht="60.75" customHeight="1">
      <c r="A56" s="13">
        <v>45</v>
      </c>
      <c r="B56" s="11" t="s">
        <v>48</v>
      </c>
      <c r="C56" s="7">
        <v>24</v>
      </c>
      <c r="D56" s="7" t="s">
        <v>30</v>
      </c>
      <c r="E56" s="9" t="s">
        <v>80</v>
      </c>
      <c r="F56" s="9" t="s">
        <v>81</v>
      </c>
      <c r="G56" s="9"/>
      <c r="H56" s="14" t="s">
        <v>82</v>
      </c>
      <c r="I56" s="9" t="s">
        <v>193</v>
      </c>
      <c r="J56" s="7" t="s">
        <v>25</v>
      </c>
      <c r="K56" s="7" t="s">
        <v>20</v>
      </c>
      <c r="L56" s="8">
        <f t="shared" si="2"/>
        <v>18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18</v>
      </c>
      <c r="X56" s="7"/>
      <c r="Y56" s="7">
        <v>2500</v>
      </c>
      <c r="Z56" s="8">
        <f t="shared" si="3"/>
        <v>45000</v>
      </c>
      <c r="AA56" s="13"/>
      <c r="AB56" s="7"/>
      <c r="AC56" s="13"/>
      <c r="AD56" s="2"/>
      <c r="AE56" s="2"/>
    </row>
    <row r="57" spans="1:31" s="95" customFormat="1" ht="42" customHeight="1">
      <c r="A57" s="23">
        <v>41</v>
      </c>
      <c r="B57" s="11" t="s">
        <v>76</v>
      </c>
      <c r="C57" s="7">
        <v>24</v>
      </c>
      <c r="D57" s="7" t="s">
        <v>30</v>
      </c>
      <c r="E57" s="30" t="s">
        <v>77</v>
      </c>
      <c r="F57" s="9" t="s">
        <v>78</v>
      </c>
      <c r="G57" s="9"/>
      <c r="H57" s="14" t="s">
        <v>79</v>
      </c>
      <c r="I57" s="31" t="s">
        <v>104</v>
      </c>
      <c r="J57" s="7" t="s">
        <v>25</v>
      </c>
      <c r="K57" s="24" t="s">
        <v>20</v>
      </c>
      <c r="L57" s="8">
        <f t="shared" si="2"/>
        <v>1</v>
      </c>
      <c r="M57" s="26">
        <v>1</v>
      </c>
      <c r="N57" s="27"/>
      <c r="O57" s="25"/>
      <c r="P57" s="25"/>
      <c r="Q57" s="26"/>
      <c r="R57" s="25"/>
      <c r="S57" s="25"/>
      <c r="T57" s="25"/>
      <c r="U57" s="27"/>
      <c r="V57" s="25"/>
      <c r="W57" s="25"/>
      <c r="X57" s="25"/>
      <c r="Y57" s="25">
        <v>2500</v>
      </c>
      <c r="Z57" s="25">
        <f t="shared" si="3"/>
        <v>2500</v>
      </c>
      <c r="AA57" s="4"/>
      <c r="AB57" s="113"/>
      <c r="AC57" s="21"/>
      <c r="AD57" s="15"/>
      <c r="AE57" s="15"/>
    </row>
    <row r="58" spans="1:31" s="15" customFormat="1" ht="38.25" customHeight="1">
      <c r="A58" s="89">
        <v>46</v>
      </c>
      <c r="B58" s="90" t="s">
        <v>63</v>
      </c>
      <c r="C58" s="91">
        <v>24</v>
      </c>
      <c r="D58" s="91" t="s">
        <v>30</v>
      </c>
      <c r="E58" s="92"/>
      <c r="F58" s="92"/>
      <c r="G58" s="93"/>
      <c r="H58" s="92"/>
      <c r="I58" s="36" t="s">
        <v>182</v>
      </c>
      <c r="J58" s="91" t="s">
        <v>25</v>
      </c>
      <c r="K58" s="91" t="s">
        <v>20</v>
      </c>
      <c r="L58" s="94">
        <f t="shared" si="2"/>
        <v>0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>
        <v>2000</v>
      </c>
      <c r="Z58" s="94">
        <f t="shared" si="3"/>
        <v>0</v>
      </c>
      <c r="AA58" s="91"/>
      <c r="AB58" s="91"/>
      <c r="AC58" s="89"/>
      <c r="AD58" s="62"/>
      <c r="AE58" s="62"/>
    </row>
    <row r="59" spans="1:31" s="15" customFormat="1" ht="41.25" customHeight="1">
      <c r="A59" s="32">
        <v>35</v>
      </c>
      <c r="B59" s="22" t="s">
        <v>70</v>
      </c>
      <c r="C59" s="3">
        <v>24</v>
      </c>
      <c r="D59" s="3" t="s">
        <v>30</v>
      </c>
      <c r="E59" s="88" t="s">
        <v>132</v>
      </c>
      <c r="F59" s="88" t="s">
        <v>133</v>
      </c>
      <c r="G59" s="88"/>
      <c r="H59" s="87" t="s">
        <v>134</v>
      </c>
      <c r="I59" s="88" t="s">
        <v>183</v>
      </c>
      <c r="J59" s="3" t="s">
        <v>25</v>
      </c>
      <c r="K59" s="3" t="s">
        <v>20</v>
      </c>
      <c r="L59" s="83">
        <f>SUM(M59:W59)</f>
        <v>5</v>
      </c>
      <c r="M59" s="83"/>
      <c r="N59" s="83"/>
      <c r="O59" s="83"/>
      <c r="P59" s="83"/>
      <c r="Q59" s="83"/>
      <c r="R59" s="83"/>
      <c r="S59" s="83"/>
      <c r="T59" s="83"/>
      <c r="U59" s="83">
        <v>1</v>
      </c>
      <c r="V59" s="83"/>
      <c r="W59" s="83">
        <v>4</v>
      </c>
      <c r="X59" s="83"/>
      <c r="Y59" s="83">
        <v>2000</v>
      </c>
      <c r="Z59" s="25">
        <f t="shared" si="3"/>
        <v>10000</v>
      </c>
      <c r="AA59" s="3"/>
      <c r="AB59" s="84"/>
      <c r="AC59" s="116"/>
      <c r="AD59" s="80"/>
      <c r="AE59" s="80"/>
    </row>
    <row r="60" spans="1:31" s="15" customFormat="1" ht="41.25" customHeight="1">
      <c r="A60" s="89">
        <v>38</v>
      </c>
      <c r="B60" s="90" t="s">
        <v>68</v>
      </c>
      <c r="C60" s="91">
        <v>24</v>
      </c>
      <c r="D60" s="91" t="s">
        <v>30</v>
      </c>
      <c r="E60" s="92"/>
      <c r="F60" s="92" t="s">
        <v>85</v>
      </c>
      <c r="G60" s="93"/>
      <c r="H60" s="92" t="s">
        <v>86</v>
      </c>
      <c r="I60" s="92" t="s">
        <v>194</v>
      </c>
      <c r="J60" s="91" t="s">
        <v>25</v>
      </c>
      <c r="K60" s="91" t="s">
        <v>20</v>
      </c>
      <c r="L60" s="94">
        <f t="shared" ref="L60:L66" si="4">SUM(M60:X60)</f>
        <v>0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>
        <v>2500</v>
      </c>
      <c r="Z60" s="94">
        <f t="shared" si="3"/>
        <v>0</v>
      </c>
      <c r="AA60" s="89"/>
      <c r="AB60" s="91"/>
      <c r="AC60" s="89"/>
      <c r="AD60" s="80"/>
      <c r="AE60" s="80"/>
    </row>
    <row r="61" spans="1:31" s="15" customFormat="1" ht="45.75" customHeight="1">
      <c r="A61" s="13">
        <v>47</v>
      </c>
      <c r="B61" s="11" t="s">
        <v>33</v>
      </c>
      <c r="C61" s="7">
        <v>8</v>
      </c>
      <c r="D61" s="7" t="s">
        <v>21</v>
      </c>
      <c r="E61" s="99">
        <v>45667</v>
      </c>
      <c r="F61" s="14"/>
      <c r="G61" s="9"/>
      <c r="H61" s="99" t="s">
        <v>164</v>
      </c>
      <c r="I61" s="99" t="s">
        <v>165</v>
      </c>
      <c r="J61" s="7" t="s">
        <v>25</v>
      </c>
      <c r="K61" s="7" t="s">
        <v>135</v>
      </c>
      <c r="L61" s="8">
        <f t="shared" si="4"/>
        <v>10</v>
      </c>
      <c r="M61" s="7"/>
      <c r="N61" s="7"/>
      <c r="O61" s="7"/>
      <c r="P61" s="7"/>
      <c r="Q61" s="7">
        <v>7</v>
      </c>
      <c r="R61" s="7"/>
      <c r="S61" s="7"/>
      <c r="T61" s="7">
        <v>1</v>
      </c>
      <c r="U61" s="7">
        <v>2</v>
      </c>
      <c r="V61" s="7"/>
      <c r="W61" s="7"/>
      <c r="X61" s="7"/>
      <c r="Y61" s="7">
        <v>1500</v>
      </c>
      <c r="Z61" s="8">
        <f t="shared" si="3"/>
        <v>15000</v>
      </c>
      <c r="AA61" s="7"/>
      <c r="AB61" s="7"/>
      <c r="AC61" s="13"/>
      <c r="AD61" s="18"/>
      <c r="AE61" s="18"/>
    </row>
    <row r="62" spans="1:31" s="15" customFormat="1" ht="76.5" customHeight="1">
      <c r="A62" s="13">
        <v>48</v>
      </c>
      <c r="B62" s="11" t="s">
        <v>33</v>
      </c>
      <c r="C62" s="7">
        <v>8</v>
      </c>
      <c r="D62" s="7" t="s">
        <v>21</v>
      </c>
      <c r="E62" s="99">
        <v>45681</v>
      </c>
      <c r="F62" s="99"/>
      <c r="G62" s="7"/>
      <c r="H62" s="99" t="s">
        <v>138</v>
      </c>
      <c r="I62" s="99" t="s">
        <v>139</v>
      </c>
      <c r="J62" s="7" t="s">
        <v>25</v>
      </c>
      <c r="K62" s="7" t="s">
        <v>58</v>
      </c>
      <c r="L62" s="8">
        <f t="shared" si="4"/>
        <v>10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10</v>
      </c>
      <c r="X62" s="7"/>
      <c r="Y62" s="7">
        <v>1500</v>
      </c>
      <c r="Z62" s="8">
        <f t="shared" si="3"/>
        <v>15000</v>
      </c>
      <c r="AA62" s="7"/>
      <c r="AB62" s="7"/>
      <c r="AC62" s="13"/>
      <c r="AD62" s="62"/>
      <c r="AE62" s="62"/>
    </row>
    <row r="63" spans="1:31" s="29" customFormat="1" ht="64.5" customHeight="1">
      <c r="A63" s="13">
        <v>49</v>
      </c>
      <c r="B63" s="11" t="s">
        <v>35</v>
      </c>
      <c r="C63" s="7">
        <v>16</v>
      </c>
      <c r="D63" s="7" t="s">
        <v>21</v>
      </c>
      <c r="E63" s="9" t="s">
        <v>67</v>
      </c>
      <c r="F63" s="9"/>
      <c r="G63" s="9"/>
      <c r="H63" s="14"/>
      <c r="I63" s="14" t="s">
        <v>42</v>
      </c>
      <c r="J63" s="7" t="s">
        <v>31</v>
      </c>
      <c r="K63" s="7" t="s">
        <v>55</v>
      </c>
      <c r="L63" s="8">
        <f t="shared" si="4"/>
        <v>17</v>
      </c>
      <c r="M63" s="7"/>
      <c r="N63" s="7">
        <v>17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>
        <v>2000</v>
      </c>
      <c r="Z63" s="8">
        <f t="shared" si="3"/>
        <v>34000</v>
      </c>
      <c r="AA63" s="7"/>
      <c r="AB63" s="114"/>
      <c r="AC63" s="13"/>
      <c r="AD63" s="129"/>
      <c r="AE63" s="104"/>
    </row>
    <row r="64" spans="1:31" s="86" customFormat="1" ht="64.5" customHeight="1">
      <c r="A64" s="13">
        <v>49</v>
      </c>
      <c r="B64" s="11" t="s">
        <v>35</v>
      </c>
      <c r="C64" s="7">
        <v>16</v>
      </c>
      <c r="D64" s="7" t="s">
        <v>21</v>
      </c>
      <c r="E64" s="9" t="s">
        <v>67</v>
      </c>
      <c r="F64" s="9"/>
      <c r="G64" s="9"/>
      <c r="H64" s="14"/>
      <c r="I64" s="14" t="s">
        <v>42</v>
      </c>
      <c r="J64" s="7" t="s">
        <v>31</v>
      </c>
      <c r="K64" s="7" t="s">
        <v>55</v>
      </c>
      <c r="L64" s="8">
        <f t="shared" si="4"/>
        <v>15</v>
      </c>
      <c r="M64" s="7"/>
      <c r="N64" s="7"/>
      <c r="O64" s="7"/>
      <c r="P64" s="7">
        <v>3</v>
      </c>
      <c r="Q64" s="7"/>
      <c r="R64" s="7"/>
      <c r="S64" s="7"/>
      <c r="T64" s="7">
        <v>1</v>
      </c>
      <c r="U64" s="7"/>
      <c r="V64" s="7"/>
      <c r="W64" s="7">
        <v>11</v>
      </c>
      <c r="X64" s="7"/>
      <c r="Y64" s="7">
        <v>2000</v>
      </c>
      <c r="Z64" s="8">
        <f t="shared" si="3"/>
        <v>30000</v>
      </c>
      <c r="AA64" s="7"/>
      <c r="AB64" s="7"/>
      <c r="AC64" s="115"/>
      <c r="AD64" s="104"/>
      <c r="AE64" s="104"/>
    </row>
    <row r="65" spans="1:31" s="15" customFormat="1" ht="32.25" customHeight="1">
      <c r="A65" s="13">
        <v>51</v>
      </c>
      <c r="B65" s="11" t="s">
        <v>34</v>
      </c>
      <c r="C65" s="7">
        <v>8</v>
      </c>
      <c r="D65" s="7" t="s">
        <v>21</v>
      </c>
      <c r="E65" s="14">
        <v>45548</v>
      </c>
      <c r="F65" s="14"/>
      <c r="G65" s="9"/>
      <c r="H65" s="98" t="s">
        <v>137</v>
      </c>
      <c r="I65" s="98" t="s">
        <v>150</v>
      </c>
      <c r="J65" s="7" t="s">
        <v>25</v>
      </c>
      <c r="K65" s="97" t="s">
        <v>136</v>
      </c>
      <c r="L65" s="8">
        <f t="shared" si="4"/>
        <v>9</v>
      </c>
      <c r="M65" s="7"/>
      <c r="N65" s="7"/>
      <c r="O65" s="7"/>
      <c r="P65" s="7">
        <v>4</v>
      </c>
      <c r="Q65" s="7">
        <v>2</v>
      </c>
      <c r="R65" s="7"/>
      <c r="S65" s="7"/>
      <c r="T65" s="7">
        <v>1</v>
      </c>
      <c r="U65" s="7">
        <v>2</v>
      </c>
      <c r="V65" s="7"/>
      <c r="W65" s="7"/>
      <c r="X65" s="7"/>
      <c r="Y65" s="7">
        <v>1500</v>
      </c>
      <c r="Z65" s="8">
        <f t="shared" si="3"/>
        <v>13500</v>
      </c>
      <c r="AA65" s="13"/>
      <c r="AB65" s="7"/>
      <c r="AC65" s="13"/>
    </row>
    <row r="66" spans="1:31" s="6" customFormat="1" ht="53.25" customHeight="1">
      <c r="A66" s="13">
        <v>50</v>
      </c>
      <c r="B66" s="11" t="s">
        <v>34</v>
      </c>
      <c r="C66" s="7">
        <v>8</v>
      </c>
      <c r="D66" s="7" t="s">
        <v>21</v>
      </c>
      <c r="E66" s="14">
        <v>45545</v>
      </c>
      <c r="F66" s="14"/>
      <c r="G66" s="9"/>
      <c r="H66" s="14" t="s">
        <v>93</v>
      </c>
      <c r="I66" s="14" t="s">
        <v>149</v>
      </c>
      <c r="J66" s="7" t="s">
        <v>25</v>
      </c>
      <c r="K66" s="13" t="s">
        <v>58</v>
      </c>
      <c r="L66" s="8">
        <f t="shared" si="4"/>
        <v>13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13</v>
      </c>
      <c r="X66" s="7"/>
      <c r="Y66" s="7">
        <v>1500</v>
      </c>
      <c r="Z66" s="8">
        <f t="shared" si="3"/>
        <v>19500</v>
      </c>
      <c r="AA66" s="13"/>
      <c r="AB66" s="7"/>
      <c r="AC66" s="13"/>
      <c r="AD66" s="15"/>
      <c r="AE66" s="15"/>
    </row>
  </sheetData>
  <autoFilter ref="A1:AE66" xr:uid="{00000000-0009-0000-0000-000001000000}">
    <sortState xmlns:xlrd2="http://schemas.microsoft.com/office/spreadsheetml/2017/richdata2" ref="A2:AE66">
      <sortCondition ref="B1:B66"/>
    </sortState>
  </autoFilter>
  <dataValidations count="2">
    <dataValidation type="list" showInputMessage="1" showErrorMessage="1" sqref="B52:B53 B20:B46" xr:uid="{00000000-0002-0000-0100-000000000000}">
      <formula1>#REF!</formula1>
    </dataValidation>
    <dataValidation type="list" allowBlank="1" showInputMessage="1" showErrorMessage="1" sqref="B17 B57:B62 C52:C53 J40:J46 J52:J53 C20:C46 J20:J38" xr:uid="{00000000-0002-0000-0100-000001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расписание</vt:lpstr>
      <vt:lpstr>Лист1</vt:lpstr>
      <vt:lpstr>расписание!Заголовки_для_печати</vt:lpstr>
      <vt:lpstr>расписание!Область_печати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Алена</cp:lastModifiedBy>
  <cp:lastPrinted>2025-02-26T10:56:06Z</cp:lastPrinted>
  <dcterms:created xsi:type="dcterms:W3CDTF">2016-09-05T06:29:18Z</dcterms:created>
  <dcterms:modified xsi:type="dcterms:W3CDTF">2025-02-26T10:56:58Z</dcterms:modified>
</cp:coreProperties>
</file>