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N4820u-r\обмен\1. Учебно-методический отдел\РАСПИСАНИЕ\2025 расписание\май 2025\"/>
    </mc:Choice>
  </mc:AlternateContent>
  <bookViews>
    <workbookView xWindow="0" yWindow="0" windowWidth="26220" windowHeight="9945"/>
  </bookViews>
  <sheets>
    <sheet name="расписание" sheetId="1" r:id="rId1"/>
    <sheet name="Лист1" sheetId="3" r:id="rId2"/>
    <sheet name="Лист2" sheetId="4" r:id="rId3"/>
  </sheets>
  <externalReferences>
    <externalReference r:id="rId4"/>
  </externalReferences>
  <definedNames>
    <definedName name="\a" localSheetId="0">#REF!</definedName>
    <definedName name="\a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_ftn1" localSheetId="2">Лист2!$E$624</definedName>
    <definedName name="_ftn2" localSheetId="2">Лист2!$E$625</definedName>
    <definedName name="_ftn3" localSheetId="2">Лист2!$E$626</definedName>
    <definedName name="_ftn4" localSheetId="2">Лист2!$E$627</definedName>
    <definedName name="_ftnref1" localSheetId="2">Лист2!$E$231</definedName>
    <definedName name="_ftnref2" localSheetId="2">Лист2!$E$240</definedName>
    <definedName name="_ftnref3" localSheetId="2">Лист2!$E$267</definedName>
    <definedName name="_ftnref4" localSheetId="2">Лист2!$E$327</definedName>
    <definedName name="_r">[0]!_r</definedName>
    <definedName name="_SP1" localSheetId="0">[1]FES!#REF!</definedName>
    <definedName name="_SP1">[1]FES!#REF!</definedName>
    <definedName name="_SP10" localSheetId="0">[1]FES!#REF!</definedName>
    <definedName name="_SP10">[1]FES!#REF!</definedName>
    <definedName name="_SP11" localSheetId="0">[1]FES!#REF!</definedName>
    <definedName name="_SP11">[1]FES!#REF!</definedName>
    <definedName name="_SP12" localSheetId="0">[1]FES!#REF!</definedName>
    <definedName name="_SP12">[1]FES!#REF!</definedName>
    <definedName name="_SP13" localSheetId="0">[1]FES!#REF!</definedName>
    <definedName name="_SP13">[1]FES!#REF!</definedName>
    <definedName name="_SP14" localSheetId="0">[1]FES!#REF!</definedName>
    <definedName name="_SP14">[1]FES!#REF!</definedName>
    <definedName name="_SP15" localSheetId="0">[1]FES!#REF!</definedName>
    <definedName name="_SP15">[1]FES!#REF!</definedName>
    <definedName name="_SP16" localSheetId="0">[1]FES!#REF!</definedName>
    <definedName name="_SP16">[1]FES!#REF!</definedName>
    <definedName name="_SP17" localSheetId="0">[1]FES!#REF!</definedName>
    <definedName name="_SP17">[1]FES!#REF!</definedName>
    <definedName name="_SP18" localSheetId="0">[1]FES!#REF!</definedName>
    <definedName name="_SP18">[1]FES!#REF!</definedName>
    <definedName name="_SP19" localSheetId="0">[1]FES!#REF!</definedName>
    <definedName name="_SP19">[1]FES!#REF!</definedName>
    <definedName name="_SP2" localSheetId="0">[1]FES!#REF!</definedName>
    <definedName name="_SP2">[1]FES!#REF!</definedName>
    <definedName name="_SP20" localSheetId="0">[1]FES!#REF!</definedName>
    <definedName name="_SP20">[1]FES!#REF!</definedName>
    <definedName name="_SP3" localSheetId="0">[1]FES!#REF!</definedName>
    <definedName name="_SP3">[1]FES!#REF!</definedName>
    <definedName name="_SP4" localSheetId="0">[1]FES!#REF!</definedName>
    <definedName name="_SP4">[1]FES!#REF!</definedName>
    <definedName name="_SP5" localSheetId="0">[1]FES!#REF!</definedName>
    <definedName name="_SP5">[1]FES!#REF!</definedName>
    <definedName name="_SP7" localSheetId="0">[1]FES!#REF!</definedName>
    <definedName name="_SP7">[1]FES!#REF!</definedName>
    <definedName name="_SP8" localSheetId="0">[1]FES!#REF!</definedName>
    <definedName name="_SP8">[1]FES!#REF!</definedName>
    <definedName name="_SP9" localSheetId="0">[1]FES!#REF!</definedName>
    <definedName name="_SP9">[1]FES!#REF!</definedName>
    <definedName name="_TOC_250004" localSheetId="2">Лист2!$E$28</definedName>
    <definedName name="_Toc190243190" localSheetId="2">Лист2!$E$143</definedName>
    <definedName name="_Toc190243191" localSheetId="2">Лист2!$E$158</definedName>
    <definedName name="_Toc190243192" localSheetId="2">Лист2!$E$190</definedName>
    <definedName name="_Toc190243193" localSheetId="2">Лист2!$E$201</definedName>
    <definedName name="_Toc190243194" localSheetId="2">Лист2!$E$214</definedName>
    <definedName name="_Toc190243195" localSheetId="2">Лист2!$E$222</definedName>
    <definedName name="_Toc190243196" localSheetId="2">Лист2!$E$243</definedName>
    <definedName name="_Toc190243197" localSheetId="2">Лист2!$E$251</definedName>
    <definedName name="_Toc190243198" localSheetId="2">Лист2!$E$263</definedName>
    <definedName name="_Toc190243199" localSheetId="2">Лист2!$E$270</definedName>
    <definedName name="_Toc190243200" localSheetId="2">Лист2!$E$272</definedName>
    <definedName name="_Toc190243201" localSheetId="2">Лист2!$E$281</definedName>
    <definedName name="_Toc190243202" localSheetId="2">Лист2!$E$286</definedName>
    <definedName name="_Toc190243203" localSheetId="2">Лист2!$E$293</definedName>
    <definedName name="_Toc190243204" localSheetId="2">Лист2!$E$303</definedName>
    <definedName name="_Toc190243205" localSheetId="2">Лист2!$E$316</definedName>
    <definedName name="_Toc190243206" localSheetId="2">Лист2!$E$379</definedName>
    <definedName name="_Toc190243207" localSheetId="2">Лист2!$E$388</definedName>
    <definedName name="_xlnm._FilterDatabase" localSheetId="1" hidden="1">Лист1!$A$1:$AE$66</definedName>
    <definedName name="_xlnm._FilterDatabase" localSheetId="0" hidden="1">расписание!$A$6:$AC$114</definedName>
    <definedName name="CHAS" localSheetId="0">#REF!</definedName>
    <definedName name="CHAS">#REF!</definedName>
    <definedName name="CHEL" localSheetId="0">#REF!</definedName>
    <definedName name="CHEL">#REF!</definedName>
    <definedName name="CompOt">[0]!CompOt</definedName>
    <definedName name="CompRas">[0]!CompRas</definedName>
    <definedName name="ew">[0]!ew</definedName>
    <definedName name="fg">[0]!fg</definedName>
    <definedName name="Grup" localSheetId="0">#REF!</definedName>
    <definedName name="Grup">#REF!</definedName>
    <definedName name="k">[0]!k</definedName>
    <definedName name="M7.3">[0]!M7.3</definedName>
    <definedName name="NAKLAD" localSheetId="0">#REF!</definedName>
    <definedName name="NAKLAD">#REF!</definedName>
    <definedName name="RAB" localSheetId="0">#REF!</definedName>
    <definedName name="RAB">#REF!</definedName>
    <definedName name="Renta" localSheetId="0">#REF!</definedName>
    <definedName name="Renta">#REF!</definedName>
    <definedName name="S1_" localSheetId="0">#REF!</definedName>
    <definedName name="S1_">#REF!</definedName>
    <definedName name="S10_" localSheetId="0">#REF!</definedName>
    <definedName name="S10_">#REF!</definedName>
    <definedName name="S11_" localSheetId="0">#REF!</definedName>
    <definedName name="S11_">#REF!</definedName>
    <definedName name="S12_" localSheetId="0">#REF!</definedName>
    <definedName name="S12_">#REF!</definedName>
    <definedName name="S13_" localSheetId="0">#REF!</definedName>
    <definedName name="S13_">#REF!</definedName>
    <definedName name="S14_" localSheetId="0">#REF!</definedName>
    <definedName name="S14_">#REF!</definedName>
    <definedName name="S15_" localSheetId="0">#REF!</definedName>
    <definedName name="S15_">#REF!</definedName>
    <definedName name="S16_" localSheetId="0">#REF!</definedName>
    <definedName name="S16_">#REF!</definedName>
    <definedName name="S17_" localSheetId="0">#REF!</definedName>
    <definedName name="S17_">#REF!</definedName>
    <definedName name="S18_" localSheetId="0">#REF!</definedName>
    <definedName name="S18_">#REF!</definedName>
    <definedName name="S19_" localSheetId="0">#REF!</definedName>
    <definedName name="S19_">#REF!</definedName>
    <definedName name="S2_" localSheetId="0">#REF!</definedName>
    <definedName name="S2_">#REF!</definedName>
    <definedName name="S20_" localSheetId="0">#REF!</definedName>
    <definedName name="S20_">#REF!</definedName>
    <definedName name="S3_" localSheetId="0">#REF!</definedName>
    <definedName name="S3_">#REF!</definedName>
    <definedName name="S4_" localSheetId="0">#REF!</definedName>
    <definedName name="S4_">#REF!</definedName>
    <definedName name="S5_" localSheetId="0">#REF!</definedName>
    <definedName name="S5_">#REF!</definedName>
    <definedName name="S6_" localSheetId="0">#REF!</definedName>
    <definedName name="S6_">#REF!</definedName>
    <definedName name="S7_" localSheetId="0">#REF!</definedName>
    <definedName name="S7_">#REF!</definedName>
    <definedName name="S8_" localSheetId="0">#REF!</definedName>
    <definedName name="S8_">#REF!</definedName>
    <definedName name="S9_" localSheetId="0">#REF!</definedName>
    <definedName name="S9_">#REF!</definedName>
    <definedName name="wrn.Сравнение._.с._.отраслями." hidden="1">{#N/A,#N/A,TRUE,"Лист1";#N/A,#N/A,TRUE,"Лист2";#N/A,#N/A,TRUE,"Лист3"}</definedName>
    <definedName name="Zarm" localSheetId="0">#REF!</definedName>
    <definedName name="Zarm">#REF!</definedName>
    <definedName name="ZarN" localSheetId="0">#REF!</definedName>
    <definedName name="ZarN">#REF!</definedName>
    <definedName name="ZM" localSheetId="0">#REF!</definedName>
    <definedName name="ZM">#REF!</definedName>
    <definedName name="ZP" localSheetId="0">#REF!</definedName>
    <definedName name="ZP">#REF!</definedName>
    <definedName name="ZPM" localSheetId="0">#REF!</definedName>
    <definedName name="ZPM">#REF!</definedName>
    <definedName name="ZPN" localSheetId="0">#REF!</definedName>
    <definedName name="ZPN">#REF!</definedName>
    <definedName name="а">[0]!а</definedName>
    <definedName name="АААААААА">[0]!АААААААА</definedName>
    <definedName name="абрикос" localSheetId="0">#REF!</definedName>
    <definedName name="абрикос">#REF!</definedName>
    <definedName name="ап">[0]!ап</definedName>
    <definedName name="ар">[0]!ар</definedName>
    <definedName name="арап">[0]!арап</definedName>
    <definedName name="ахз">[0]!ахз</definedName>
    <definedName name="б">[0]!б</definedName>
    <definedName name="ба">[0]!ба</definedName>
    <definedName name="бббббб">[0]!бббббб</definedName>
    <definedName name="бо" hidden="1">{#N/A,#N/A,TRUE,"Лист1";#N/A,#N/A,TRUE,"Лист2";#N/A,#N/A,TRUE,"Лист3"}</definedName>
    <definedName name="бт">[0]!бт</definedName>
    <definedName name="бю">[0]!бю</definedName>
    <definedName name="в">[0]!в</definedName>
    <definedName name="в23ё">[0]!в23ё</definedName>
    <definedName name="вар">[0]!вар</definedName>
    <definedName name="вв">[0]!вв</definedName>
    <definedName name="вг">[0]!вг</definedName>
    <definedName name="второй" localSheetId="0">#REF!</definedName>
    <definedName name="второй">#REF!</definedName>
    <definedName name="ву">[0]!ву</definedName>
    <definedName name="вуув" hidden="1">{#N/A,#N/A,TRUE,"Лист1";#N/A,#N/A,TRUE,"Лист2";#N/A,#N/A,TRUE,"Лист3"}</definedName>
    <definedName name="выф">[0]!выф</definedName>
    <definedName name="вю">[0]!вю</definedName>
    <definedName name="г">[0]!г</definedName>
    <definedName name="гг">[0]!гг</definedName>
    <definedName name="гггг">[0]!гггг</definedName>
    <definedName name="ггн">[0]!ггн</definedName>
    <definedName name="гд">[0]!гд</definedName>
    <definedName name="ге">[0]!ге</definedName>
    <definedName name="гео">[0]!гео</definedName>
    <definedName name="геу">[0]!геу</definedName>
    <definedName name="го">[0]!го</definedName>
    <definedName name="гол">[0]!гол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">[0]!д</definedName>
    <definedName name="дб" hidden="1">{#N/A,#N/A,TRUE,"Лист1";#N/A,#N/A,TRUE,"Лист2";#N/A,#N/A,TRUE,"Лист3"}</definedName>
    <definedName name="дгдд" hidden="1">{#N/A,#N/A,TRUE,"Лист1";#N/A,#N/A,TRUE,"Лист2";#N/A,#N/A,TRUE,"Лист3"}</definedName>
    <definedName name="дд">[0]!дд</definedName>
    <definedName name="дж">[0]!дж</definedName>
    <definedName name="дл" hidden="1">{#N/A,#N/A,TRUE,"Лист1";#N/A,#N/A,TRUE,"Лист2";#N/A,#N/A,TRUE,"Лист3"}</definedName>
    <definedName name="дло">[0]!дло</definedName>
    <definedName name="дэ" hidden="1">{#N/A,#N/A,TRUE,"Лист1";#N/A,#N/A,TRUE,"Лист2";#N/A,#N/A,TRUE,"Лист3"}</definedName>
    <definedName name="е">[0]!е</definedName>
    <definedName name="ег" hidden="1">{#N/A,#N/A,TRUE,"Лист1";#N/A,#N/A,TRUE,"Лист2";#N/A,#N/A,TRUE,"Лист3"}</definedName>
    <definedName name="ее">[0]!ее</definedName>
    <definedName name="ек">[0]!ек</definedName>
    <definedName name="ека">[0]!ека</definedName>
    <definedName name="ен" hidden="1">{#N/A,#N/A,TRUE,"Лист1";#N/A,#N/A,TRUE,"Лист2";#N/A,#N/A,TRUE,"Лист3"}</definedName>
    <definedName name="ено">[0]!ено</definedName>
    <definedName name="ер" hidden="1">{#N/A,#N/A,TRUE,"Лист1";#N/A,#N/A,TRUE,"Лист2";#N/A,#N/A,TRUE,"Лист3"}</definedName>
    <definedName name="ж">[0]!ж</definedName>
    <definedName name="жж">[0]!жж</definedName>
    <definedName name="жжжжж">[0]!жжжжж</definedName>
    <definedName name="жжжжжж">[0]!жжжжжж</definedName>
    <definedName name="жжжжжжж">[0]!жжжжжжж</definedName>
    <definedName name="жол">[0]!жол</definedName>
    <definedName name="жщ">[0]!жщ</definedName>
    <definedName name="жю" hidden="1">{#N/A,#N/A,TRUE,"Лист1";#N/A,#N/A,TRUE,"Лист2";#N/A,#N/A,TRUE,"Лист3"}</definedName>
    <definedName name="з">[0]!з</definedName>
    <definedName name="_xlnm.Print_Titles" localSheetId="0">расписание!$6:$7</definedName>
    <definedName name="заработная_плата_зам_нач_УМО_в_мес." localSheetId="0">#REF!</definedName>
    <definedName name="заработная_плата_зам_нач_УМО_в_мес.">#REF!</definedName>
    <definedName name="заработная_плата_методиста_в_мес." localSheetId="0">#REF!</definedName>
    <definedName name="заработная_плата_методиста_в_мес.">#REF!</definedName>
    <definedName name="зх">[0]!зх</definedName>
    <definedName name="зэ">[0]!зэ</definedName>
    <definedName name="зю" hidden="1">{#N/A,#N/A,TRUE,"Лист1";#N/A,#N/A,TRUE,"Лист2";#N/A,#N/A,TRUE,"Лист3"}</definedName>
    <definedName name="иии" hidden="1">{#N/A,#N/A,TRUE,"Лист1";#N/A,#N/A,TRUE,"Лист2";#N/A,#N/A,TRUE,"Лист3"}</definedName>
    <definedName name="ииии">[0]!ииии</definedName>
    <definedName name="иииии">[0]!иииии</definedName>
    <definedName name="иит">[0]!иит</definedName>
    <definedName name="индцкавг98" hidden="1">{#N/A,#N/A,TRUE,"Лист1";#N/A,#N/A,TRUE,"Лист2";#N/A,#N/A,TRUE,"Лист3"}</definedName>
    <definedName name="ип">[0]!ип</definedName>
    <definedName name="ир" hidden="1">{#N/A,#N/A,TRUE,"Лист1";#N/A,#N/A,TRUE,"Лист2";#N/A,#N/A,TRUE,"Лист3"}</definedName>
    <definedName name="ирина">[0]!ирина</definedName>
    <definedName name="ит">[0]!ит</definedName>
    <definedName name="итт">[0]!итт</definedName>
    <definedName name="й">[0]!й</definedName>
    <definedName name="йй">[0]!йй</definedName>
    <definedName name="к">[0]!к</definedName>
    <definedName name="ке">[0]!ке</definedName>
    <definedName name="кенкнкн">[0]!кенкнкн</definedName>
    <definedName name="кеппппппппппп" hidden="1">{#N/A,#N/A,TRUE,"Лист1";#N/A,#N/A,TRUE,"Лист2";#N/A,#N/A,TRUE,"Лист3"}</definedName>
    <definedName name="кк">[0]!кк</definedName>
    <definedName name="кккк">[0]!кккк</definedName>
    <definedName name="ккккккккк">[0]!ккккккккк</definedName>
    <definedName name="кн" hidden="1">{#N/A,#N/A,TRUE,"Лист1";#N/A,#N/A,TRUE,"Лист2";#N/A,#N/A,TRUE,"Лист3"}</definedName>
    <definedName name="коэф1" localSheetId="0">#REF!</definedName>
    <definedName name="коэф1">#REF!</definedName>
    <definedName name="коэф2" localSheetId="0">#REF!</definedName>
    <definedName name="коэф2">#REF!</definedName>
    <definedName name="коэф3" localSheetId="0">#REF!</definedName>
    <definedName name="коэф3">#REF!</definedName>
    <definedName name="коэф4" localSheetId="0">#REF!</definedName>
    <definedName name="коэф4">#REF!</definedName>
    <definedName name="ку">[0]!ку</definedName>
    <definedName name="л">[0]!л</definedName>
    <definedName name="лд">[0]!лд</definedName>
    <definedName name="лдло">[0]!лдло</definedName>
    <definedName name="ле">[0]!ле</definedName>
    <definedName name="лл" hidden="1">{#N/A,#N/A,TRUE,"Лист1";#N/A,#N/A,TRUE,"Лист2";#N/A,#N/A,TRUE,"Лист3"}</definedName>
    <definedName name="ллд">[0]!ллд</definedName>
    <definedName name="лллл" hidden="1">{#N/A,#N/A,TRUE,"Лист1";#N/A,#N/A,TRUE,"Лист2";#N/A,#N/A,TRUE,"Лист3"}</definedName>
    <definedName name="ло">[0]!ло</definedName>
    <definedName name="лод">[0]!лод</definedName>
    <definedName name="лоо">[0]!лоо</definedName>
    <definedName name="лош">[0]!лош</definedName>
    <definedName name="лэ">[0]!лэ</definedName>
    <definedName name="лю">[0]!лю</definedName>
    <definedName name="м">[0]!м</definedName>
    <definedName name="м8.3">[0]!м8.3</definedName>
    <definedName name="ма" hidden="1">{#N/A,#N/A,TRUE,"Лист1";#N/A,#N/A,TRUE,"Лист2";#N/A,#N/A,TRUE,"Лист3"}</definedName>
    <definedName name="ми">[0]!ми</definedName>
    <definedName name="мм">[0]!мм</definedName>
    <definedName name="мммм" hidden="1">{#N/A,#N/A,TRUE,"Лист1";#N/A,#N/A,TRUE,"Лист2";#N/A,#N/A,TRUE,"Лист3"}</definedName>
    <definedName name="ммммм">[0]!ммммм</definedName>
    <definedName name="мс">[0]!мс</definedName>
    <definedName name="мым">[0]!мым</definedName>
    <definedName name="не">[0]!не</definedName>
    <definedName name="неено">[0]!неено</definedName>
    <definedName name="нео">[0]!нео</definedName>
    <definedName name="нн">[0]!нн</definedName>
    <definedName name="нне" hidden="1">{#N/A,#N/A,TRUE,"Лист1";#N/A,#N/A,TRUE,"Лист2";#N/A,#N/A,TRUE,"Лист3"}</definedName>
    <definedName name="нннн">[0]!нннн</definedName>
    <definedName name="ннр" hidden="1">{#N/A,#N/A,TRUE,"Лист1";#N/A,#N/A,TRUE,"Лист2";#N/A,#N/A,TRUE,"Лист3"}</definedName>
    <definedName name="о">[0]!о</definedName>
    <definedName name="_xlnm.Print_Area" localSheetId="0">расписание!$A$1:$AC$135</definedName>
    <definedName name="огр">[0]!огр</definedName>
    <definedName name="ож">[0]!ож</definedName>
    <definedName name="ооо">[0]!ооо</definedName>
    <definedName name="оооо">[0]!оооо</definedName>
    <definedName name="ооооо">[0]!ооооо</definedName>
    <definedName name="ооп" hidden="1">{#N/A,#N/A,TRUE,"Лист1";#N/A,#N/A,TRUE,"Лист2";#N/A,#N/A,TRUE,"Лист3"}</definedName>
    <definedName name="оп">[0]!оп</definedName>
    <definedName name="ор">[0]!ор</definedName>
    <definedName name="орит">[0]!орит</definedName>
    <definedName name="орр" hidden="1">{#N/A,#N/A,TRUE,"Лист1";#N/A,#N/A,TRUE,"Лист2";#N/A,#N/A,TRUE,"Лист3"}</definedName>
    <definedName name="п">[0]!п</definedName>
    <definedName name="первый" localSheetId="0">#REF!</definedName>
    <definedName name="первый">#REF!</definedName>
    <definedName name="пп">[0]!пп</definedName>
    <definedName name="ппппп" hidden="1">{#N/A,#N/A,TRUE,"Лист1";#N/A,#N/A,TRUE,"Лист2";#N/A,#N/A,TRUE,"Лист3"}</definedName>
    <definedName name="пппппп">[0]!пппппп</definedName>
    <definedName name="пппр" hidden="1">{#N/A,#N/A,TRUE,"Лист1";#N/A,#N/A,TRUE,"Лист2";#N/A,#N/A,TRUE,"Лист3"}</definedName>
    <definedName name="пппрр" hidden="1">{#N/A,#N/A,TRUE,"Лист1";#N/A,#N/A,TRUE,"Лист2";#N/A,#N/A,TRUE,"Лист3"}</definedName>
    <definedName name="ппр" hidden="1">{#N/A,#N/A,TRUE,"Лист1";#N/A,#N/A,TRUE,"Лист2";#N/A,#N/A,TRUE,"Лист3"}</definedName>
    <definedName name="пр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ил1.2">[0]!прил1.2</definedName>
    <definedName name="Прилож3">[0]!Прилож3</definedName>
    <definedName name="Приложение8">[0]!Приложение8</definedName>
    <definedName name="приложение9">[0]!приложение9</definedName>
    <definedName name="птт">[0]!птт</definedName>
    <definedName name="пу">[0]!пу</definedName>
    <definedName name="р">[0]!р</definedName>
    <definedName name="Раб.ч." localSheetId="0">#REF!</definedName>
    <definedName name="Раб.ч.">#REF!</definedName>
    <definedName name="рав">[0]!рав</definedName>
    <definedName name="ри">[0]!ри</definedName>
    <definedName name="рис1" hidden="1">{#N/A,#N/A,TRUE,"Лист1";#N/A,#N/A,TRUE,"Лист2";#N/A,#N/A,TRUE,"Лист3"}</definedName>
    <definedName name="ро">[0]!ро</definedName>
    <definedName name="рооо">[0]!рооо</definedName>
    <definedName name="роооооо">[0]!роооооо</definedName>
    <definedName name="рп">[0]!рп</definedName>
    <definedName name="рпо">[0]!рпо</definedName>
    <definedName name="ррр">[0]!ррр</definedName>
    <definedName name="рррр">[0]!рррр</definedName>
    <definedName name="ррррр">[0]!ррррр</definedName>
    <definedName name="рт" hidden="1">{#N/A,#N/A,TRUE,"Лист1";#N/A,#N/A,TRUE,"Лист2";#N/A,#N/A,TRUE,"Лист3"}</definedName>
    <definedName name="ру">[0]!ру</definedName>
    <definedName name="с">[0]!с</definedName>
    <definedName name="СHCH" localSheetId="0">#REF!</definedName>
    <definedName name="СHCH">#REF!</definedName>
    <definedName name="сав">[0]!сав</definedName>
    <definedName name="сара" localSheetId="0">#REF!</definedName>
    <definedName name="сара">#REF!</definedName>
    <definedName name="св">[0]!св</definedName>
    <definedName name="скл">[0]!скл</definedName>
    <definedName name="сор">[0]!сор</definedName>
    <definedName name="сс">[0]!сс</definedName>
    <definedName name="ссс" hidden="1">{#N/A,#N/A,TRUE,"Лист1";#N/A,#N/A,TRUE,"Лист2";#N/A,#N/A,TRUE,"Лист3"}</definedName>
    <definedName name="сссс">[0]!сссс</definedName>
    <definedName name="сссссс">[0]!сссссс</definedName>
    <definedName name="ссч">[0]!ссч</definedName>
    <definedName name="ссы">[0]!ссы</definedName>
    <definedName name="сч">[0]!сч</definedName>
    <definedName name="счя">[0]!счя</definedName>
    <definedName name="т">[0]!т</definedName>
    <definedName name="тар">[0]!тар</definedName>
    <definedName name="ТАР2">[0]!ТАР2</definedName>
    <definedName name="Тариф3">[0]!Тариф3</definedName>
    <definedName name="ти" hidden="1">{#N/A,#N/A,TRUE,"Лист1";#N/A,#N/A,TRUE,"Лист2";#N/A,#N/A,TRUE,"Лист3"}</definedName>
    <definedName name="тии">[0]!тии</definedName>
    <definedName name="тим">[0]!тим</definedName>
    <definedName name="тис">[0]!тис</definedName>
    <definedName name="то">[0]!то</definedName>
    <definedName name="тп" hidden="1">{#N/A,#N/A,TRUE,"Лист1";#N/A,#N/A,TRUE,"Лист2";#N/A,#N/A,TRUE,"Лист3"}</definedName>
    <definedName name="тр">[0]!тр</definedName>
    <definedName name="третий" localSheetId="0">#REF!</definedName>
    <definedName name="третий">#REF!</definedName>
    <definedName name="тт">[0]!тт</definedName>
    <definedName name="тттт">[0]!тттт</definedName>
    <definedName name="ттттт">[0]!ттттт</definedName>
    <definedName name="ТЭЦ">[0]!ТЭЦ</definedName>
    <definedName name="у">[0]!у</definedName>
    <definedName name="ук">[0]!ук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р">[0]!ур</definedName>
    <definedName name="уц">[0]!уц</definedName>
    <definedName name="ф">[0]!ф</definedName>
    <definedName name="форма">[0]!форма</definedName>
    <definedName name="фу">[0]!фу</definedName>
    <definedName name="фук">[0]!фук</definedName>
    <definedName name="фы">[0]!фы</definedName>
    <definedName name="фя">[0]!фя</definedName>
    <definedName name="хг">[0]!хг</definedName>
    <definedName name="хз">[0]!хз</definedName>
    <definedName name="хзш">[0]!хзш</definedName>
    <definedName name="ц">[0]!ц</definedName>
    <definedName name="ц.">[0]!ц.</definedName>
    <definedName name="цу">[0]!цу</definedName>
    <definedName name="ця">[0]!ця</definedName>
    <definedName name="ч">[0]!ч</definedName>
    <definedName name="четвертый" localSheetId="0">#REF!</definedName>
    <definedName name="четвертый">#REF!</definedName>
    <definedName name="чс">[0]!чс</definedName>
    <definedName name="чч">[0]!чч</definedName>
    <definedName name="шг">[0]!шг</definedName>
    <definedName name="шшщщ">[0]!шшщщ</definedName>
    <definedName name="щ">[0]!щ</definedName>
    <definedName name="щп">[0]!щп</definedName>
    <definedName name="ъ">[0]!ъ</definedName>
    <definedName name="ы">[0]!ы</definedName>
    <definedName name="ыв">[0]!ыв</definedName>
    <definedName name="ыуаы" hidden="1">{#N/A,#N/A,TRUE,"Лист1";#N/A,#N/A,TRUE,"Лист2";#N/A,#N/A,TRUE,"Лист3"}</definedName>
    <definedName name="ыф">[0]!ыф</definedName>
    <definedName name="ыы" localSheetId="0">#REF!</definedName>
    <definedName name="ыы">#REF!</definedName>
    <definedName name="ыыр">[0]!ыыр</definedName>
    <definedName name="ыыыы">[0]!ыыыы</definedName>
    <definedName name="ь">[0]!ь</definedName>
    <definedName name="ьь">[0]!ьь</definedName>
    <definedName name="ььь" hidden="1">{#N/A,#N/A,TRUE,"Лист1";#N/A,#N/A,TRUE,"Лист2";#N/A,#N/A,TRUE,"Лист3"}</definedName>
    <definedName name="ьььь">[0]!ьььь</definedName>
    <definedName name="э." hidden="1">{#N/A,#N/A,TRUE,"Лист1";#N/A,#N/A,TRUE,"Лист2";#N/A,#N/A,TRUE,"Лист3"}</definedName>
    <definedName name="эж">[0]!эж</definedName>
    <definedName name="эжо">[0]!эжо</definedName>
    <definedName name="эло">[0]!эло</definedName>
    <definedName name="ээ">[0]!ээ</definedName>
    <definedName name="эээээ">[0]!эээээ</definedName>
    <definedName name="юдюююю">[0]!юдюююю</definedName>
    <definedName name="юж">[0]!юж</definedName>
    <definedName name="як">[0]!як</definedName>
    <definedName name="яя" localSheetId="0">#REF!</definedName>
    <definedName name="яя">#REF!</definedName>
  </definedNames>
  <calcPr calcId="162913"/>
</workbook>
</file>

<file path=xl/calcChain.xml><?xml version="1.0" encoding="utf-8"?>
<calcChain xmlns="http://schemas.openxmlformats.org/spreadsheetml/2006/main">
  <c r="L51" i="1" l="1"/>
  <c r="Z51" i="1" s="1"/>
  <c r="Z21" i="1" l="1"/>
  <c r="Z20" i="1"/>
  <c r="L106" i="1" l="1"/>
  <c r="Z106" i="1" s="1"/>
  <c r="L80" i="1" l="1"/>
  <c r="Z80" i="1" s="1"/>
  <c r="L42" i="1" l="1"/>
  <c r="L63" i="1" l="1"/>
  <c r="Z61" i="1"/>
  <c r="L54" i="1" l="1"/>
  <c r="Z54" i="1" s="1"/>
  <c r="M62" i="1"/>
  <c r="N62" i="1"/>
  <c r="O62" i="1"/>
  <c r="P62" i="1"/>
  <c r="Q62" i="1"/>
  <c r="R62" i="1"/>
  <c r="S62" i="1"/>
  <c r="T62" i="1"/>
  <c r="U62" i="1"/>
  <c r="V62" i="1"/>
  <c r="W62" i="1"/>
  <c r="X62" i="1"/>
  <c r="L60" i="1"/>
  <c r="Z60" i="1" s="1"/>
  <c r="L59" i="1"/>
  <c r="Z59" i="1" s="1"/>
  <c r="L58" i="1"/>
  <c r="Z58" i="1" s="1"/>
  <c r="L57" i="1"/>
  <c r="Z57" i="1" s="1"/>
  <c r="L56" i="1"/>
  <c r="Z56" i="1" s="1"/>
  <c r="L55" i="1"/>
  <c r="Z55" i="1" s="1"/>
  <c r="L53" i="1"/>
  <c r="Z53" i="1" s="1"/>
  <c r="L52" i="1"/>
  <c r="Z52" i="1" s="1"/>
  <c r="L50" i="1"/>
  <c r="Z50" i="1" s="1"/>
  <c r="L49" i="1"/>
  <c r="Z49" i="1" s="1"/>
  <c r="L48" i="1"/>
  <c r="Z48" i="1" s="1"/>
  <c r="L47" i="1"/>
  <c r="Z47" i="1" s="1"/>
  <c r="L46" i="1"/>
  <c r="Z46" i="1" s="1"/>
  <c r="L45" i="1"/>
  <c r="Z45" i="1" s="1"/>
  <c r="L44" i="1"/>
  <c r="Z44" i="1" s="1"/>
  <c r="L43" i="1"/>
  <c r="Z43" i="1" s="1"/>
  <c r="Z42" i="1"/>
  <c r="L41" i="1"/>
  <c r="Z41" i="1" s="1"/>
  <c r="L40" i="1"/>
  <c r="Z40" i="1" s="1"/>
  <c r="L39" i="1"/>
  <c r="Z39" i="1" s="1"/>
  <c r="L38" i="1"/>
  <c r="Z38" i="1" s="1"/>
  <c r="L37" i="1"/>
  <c r="Z37" i="1" s="1"/>
  <c r="L36" i="1"/>
  <c r="Z36" i="1" s="1"/>
  <c r="L35" i="1"/>
  <c r="Z35" i="1" s="1"/>
  <c r="L34" i="1"/>
  <c r="Z34" i="1" s="1"/>
  <c r="L33" i="1"/>
  <c r="Z33" i="1" s="1"/>
  <c r="L32" i="1"/>
  <c r="Z32" i="1" s="1"/>
  <c r="L31" i="1"/>
  <c r="Z31" i="1" s="1"/>
  <c r="L30" i="1"/>
  <c r="Z30" i="1" s="1"/>
  <c r="L29" i="1"/>
  <c r="Z29" i="1" s="1"/>
  <c r="L28" i="1"/>
  <c r="Z28" i="1" s="1"/>
  <c r="L27" i="1"/>
  <c r="Z27" i="1" s="1"/>
  <c r="L26" i="1"/>
  <c r="Z26" i="1" s="1"/>
  <c r="L25" i="1"/>
  <c r="Z25" i="1" s="1"/>
  <c r="L24" i="1"/>
  <c r="Z24" i="1" s="1"/>
  <c r="L23" i="1"/>
  <c r="Z23" i="1" s="1"/>
  <c r="L22" i="1"/>
  <c r="Z22" i="1" s="1"/>
  <c r="L19" i="1"/>
  <c r="Z19" i="1" s="1"/>
  <c r="Z18" i="1"/>
  <c r="L17" i="1"/>
  <c r="Z17" i="1" s="1"/>
  <c r="L16" i="1"/>
  <c r="Z16" i="1" s="1"/>
  <c r="L15" i="1"/>
  <c r="Z15" i="1" s="1"/>
  <c r="L14" i="1"/>
  <c r="Z14" i="1" s="1"/>
  <c r="L13" i="1"/>
  <c r="Z13" i="1" s="1"/>
  <c r="L12" i="1"/>
  <c r="Z12" i="1" s="1"/>
  <c r="L11" i="1"/>
  <c r="Z11" i="1" s="1"/>
  <c r="L10" i="1"/>
  <c r="Z10" i="1" s="1"/>
  <c r="L9" i="1"/>
  <c r="Z9" i="1" s="1"/>
  <c r="L8" i="1"/>
  <c r="Z8" i="1" s="1"/>
  <c r="L62" i="1" l="1"/>
  <c r="L110" i="1"/>
  <c r="L111" i="1"/>
  <c r="L109" i="1"/>
  <c r="L108" i="1"/>
  <c r="Z108" i="1" s="1"/>
  <c r="L100" i="1"/>
  <c r="Z100" i="1" s="1"/>
  <c r="L92" i="1"/>
  <c r="Z92" i="1" s="1"/>
  <c r="L93" i="1"/>
  <c r="L77" i="1" l="1"/>
  <c r="L78" i="1"/>
  <c r="L79" i="1"/>
  <c r="L81" i="1"/>
  <c r="Z81" i="1" s="1"/>
  <c r="L82" i="1"/>
  <c r="L83" i="1"/>
  <c r="L84" i="1"/>
  <c r="L85" i="1"/>
  <c r="L86" i="1"/>
  <c r="L76" i="1"/>
  <c r="L90" i="1" l="1"/>
  <c r="Z90" i="1" s="1"/>
  <c r="L74" i="1" l="1"/>
  <c r="Z74" i="1" s="1"/>
  <c r="L71" i="1" l="1"/>
  <c r="Z71" i="1" s="1"/>
  <c r="L70" i="1"/>
  <c r="Z70" i="1" s="1"/>
  <c r="X112" i="1"/>
  <c r="W112" i="1"/>
  <c r="V112" i="1"/>
  <c r="U112" i="1"/>
  <c r="T112" i="1"/>
  <c r="S112" i="1"/>
  <c r="R112" i="1"/>
  <c r="Q112" i="1"/>
  <c r="P112" i="1"/>
  <c r="O112" i="1"/>
  <c r="N112" i="1"/>
  <c r="M112" i="1"/>
  <c r="S113" i="1" l="1"/>
  <c r="P113" i="1"/>
  <c r="O113" i="1"/>
  <c r="V113" i="1"/>
  <c r="T113" i="1"/>
  <c r="R113" i="1"/>
  <c r="N113" i="1"/>
  <c r="M113" i="1"/>
  <c r="U113" i="1"/>
  <c r="Q113" i="1"/>
  <c r="X113" i="1"/>
  <c r="W113" i="1"/>
  <c r="L69" i="1" l="1"/>
  <c r="Z69" i="1" s="1"/>
  <c r="L89" i="1"/>
  <c r="Z89" i="1" s="1"/>
  <c r="L87" i="1"/>
  <c r="L66" i="1"/>
  <c r="Z66" i="1" s="1"/>
  <c r="L75" i="1"/>
  <c r="Z75" i="1" s="1"/>
  <c r="L68" i="1" l="1"/>
  <c r="Z68" i="1" s="1"/>
  <c r="L67" i="1"/>
  <c r="Z67" i="1" s="1"/>
  <c r="L65" i="1"/>
  <c r="Z65" i="1" s="1"/>
  <c r="L64" i="1"/>
  <c r="Z64" i="1" s="1"/>
  <c r="L73" i="1" l="1"/>
  <c r="L72" i="1"/>
  <c r="Z63" i="1" l="1"/>
  <c r="Z62" i="1" l="1"/>
  <c r="L104" i="1" l="1"/>
  <c r="Z104" i="1" s="1"/>
  <c r="Z87" i="1"/>
  <c r="Z111" i="1" l="1"/>
  <c r="L107" i="1"/>
  <c r="Z107" i="1" s="1"/>
  <c r="L105" i="1"/>
  <c r="Z105" i="1" s="1"/>
  <c r="L103" i="1"/>
  <c r="Z103" i="1" s="1"/>
  <c r="L96" i="1"/>
  <c r="Z96" i="1" s="1"/>
  <c r="L102" i="1"/>
  <c r="Z102" i="1" s="1"/>
  <c r="L99" i="1"/>
  <c r="Z99" i="1" s="1"/>
  <c r="L95" i="1"/>
  <c r="Z95" i="1" s="1"/>
  <c r="L91" i="1"/>
  <c r="Z91" i="1" s="1"/>
  <c r="L88" i="1"/>
  <c r="L101" i="1"/>
  <c r="Z101" i="1" s="1"/>
  <c r="L98" i="1"/>
  <c r="Z98" i="1" s="1"/>
  <c r="L97" i="1"/>
  <c r="Z97" i="1" s="1"/>
  <c r="L94" i="1"/>
  <c r="Z94" i="1" s="1"/>
  <c r="Z73" i="1"/>
  <c r="Z72" i="1"/>
  <c r="L36" i="3"/>
  <c r="L57" i="3"/>
  <c r="Z57" i="3" s="1"/>
  <c r="L12" i="3"/>
  <c r="Z12" i="3" s="1"/>
  <c r="L6" i="3"/>
  <c r="Z6" i="3" s="1"/>
  <c r="L5" i="3"/>
  <c r="Z5" i="3" s="1"/>
  <c r="L4" i="3"/>
  <c r="Z4" i="3" s="1"/>
  <c r="L35" i="3"/>
  <c r="Z35" i="3" s="1"/>
  <c r="L27" i="3"/>
  <c r="Z27" i="3" s="1"/>
  <c r="L34" i="3"/>
  <c r="Z34" i="3" s="1"/>
  <c r="L26" i="3"/>
  <c r="Z26" i="3" s="1"/>
  <c r="L19" i="3"/>
  <c r="Z19" i="3" s="1"/>
  <c r="L44" i="3"/>
  <c r="Z44" i="3" s="1"/>
  <c r="L52" i="3"/>
  <c r="Z52" i="3" s="1"/>
  <c r="L3" i="3"/>
  <c r="Z3" i="3" s="1"/>
  <c r="L53" i="3"/>
  <c r="Z53" i="3" s="1"/>
  <c r="L2" i="3"/>
  <c r="Z2" i="3" s="1"/>
  <c r="L33" i="3"/>
  <c r="Z33" i="3" s="1"/>
  <c r="L25" i="3"/>
  <c r="Z25" i="3" s="1"/>
  <c r="L18" i="3"/>
  <c r="Z18" i="3" s="1"/>
  <c r="L32" i="3"/>
  <c r="Z32" i="3" s="1"/>
  <c r="L24" i="3"/>
  <c r="Z24" i="3" s="1"/>
  <c r="L17" i="3"/>
  <c r="Z17" i="3" s="1"/>
  <c r="L49" i="3"/>
  <c r="Z49" i="3" s="1"/>
  <c r="L48" i="3"/>
  <c r="Z48" i="3" s="1"/>
  <c r="L47" i="3"/>
  <c r="Z47" i="3" s="1"/>
  <c r="L46" i="3"/>
  <c r="Z46" i="3" s="1"/>
  <c r="L45" i="3"/>
  <c r="Z45" i="3" s="1"/>
  <c r="L9" i="3"/>
  <c r="Z9" i="3" s="1"/>
  <c r="L8" i="3"/>
  <c r="Z8" i="3" s="1"/>
  <c r="L51" i="3"/>
  <c r="Z51" i="3" s="1"/>
  <c r="Z16" i="3"/>
  <c r="L16" i="3"/>
  <c r="L10" i="3"/>
  <c r="Z10" i="3" s="1"/>
  <c r="L59" i="3"/>
  <c r="Z59" i="3" s="1"/>
  <c r="L60" i="3"/>
  <c r="Z60" i="3" s="1"/>
  <c r="L31" i="3"/>
  <c r="Z31" i="3" s="1"/>
  <c r="L23" i="3"/>
  <c r="Z23" i="3" s="1"/>
  <c r="L15" i="3"/>
  <c r="Z15" i="3" s="1"/>
  <c r="L64" i="3"/>
  <c r="Z64" i="3" s="1"/>
  <c r="L63" i="3"/>
  <c r="Z63" i="3" s="1"/>
  <c r="L43" i="3"/>
  <c r="Z43" i="3" s="1"/>
  <c r="L58" i="3"/>
  <c r="Z58" i="3" s="1"/>
  <c r="L11" i="3"/>
  <c r="Z11" i="3" s="1"/>
  <c r="L66" i="3"/>
  <c r="Z66" i="3" s="1"/>
  <c r="L65" i="3"/>
  <c r="Z65" i="3" s="1"/>
  <c r="L37" i="3"/>
  <c r="Z37" i="3" s="1"/>
  <c r="L62" i="3"/>
  <c r="Z62" i="3" s="1"/>
  <c r="L42" i="3"/>
  <c r="Z42" i="3" s="1"/>
  <c r="L61" i="3"/>
  <c r="Z61" i="3" s="1"/>
  <c r="L50" i="3"/>
  <c r="Z50" i="3" s="1"/>
  <c r="L7" i="3"/>
  <c r="Z7" i="3" s="1"/>
  <c r="L38" i="3"/>
  <c r="Z38" i="3" s="1"/>
  <c r="L30" i="3"/>
  <c r="Z30" i="3" s="1"/>
  <c r="L22" i="3"/>
  <c r="Z22" i="3" s="1"/>
  <c r="L14" i="3"/>
  <c r="Z14" i="3" s="1"/>
  <c r="L29" i="3"/>
  <c r="Z29" i="3" s="1"/>
  <c r="L21" i="3"/>
  <c r="Z21" i="3" s="1"/>
  <c r="L28" i="3"/>
  <c r="Z28" i="3" s="1"/>
  <c r="L20" i="3"/>
  <c r="Z20" i="3" s="1"/>
  <c r="L13" i="3"/>
  <c r="Z13" i="3" s="1"/>
  <c r="L41" i="3"/>
  <c r="Z41" i="3" s="1"/>
  <c r="L40" i="3"/>
  <c r="Z40" i="3" s="1"/>
  <c r="L39" i="3"/>
  <c r="Z39" i="3" s="1"/>
  <c r="Z54" i="3"/>
  <c r="L54" i="3"/>
  <c r="L55" i="3"/>
  <c r="Z55" i="3" s="1"/>
  <c r="L56" i="3"/>
  <c r="Z56" i="3" s="1"/>
  <c r="Z88" i="1" l="1"/>
  <c r="L112" i="1"/>
  <c r="Z112" i="1" l="1"/>
  <c r="Z113" i="1" s="1"/>
  <c r="L113" i="1"/>
</calcChain>
</file>

<file path=xl/comments1.xml><?xml version="1.0" encoding="utf-8"?>
<comments xmlns="http://schemas.openxmlformats.org/spreadsheetml/2006/main">
  <authors>
    <author>Авдеенко Елена Андреевна</author>
    <author>Малькова Елена Михайловна</author>
  </authors>
  <commentList>
    <comment ref="P10" authorId="0" shapeId="0">
      <text>
        <r>
          <rPr>
            <b/>
            <sz val="9"/>
            <color indexed="81"/>
            <rFont val="Tahoma"/>
            <family val="2"/>
            <charset val="204"/>
          </rPr>
          <t>Авдеенко Елена Андреевна: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12" authorId="0" shapeId="0">
      <text>
        <r>
          <rPr>
            <b/>
            <sz val="9"/>
            <color indexed="81"/>
            <rFont val="Tahoma"/>
            <family val="2"/>
            <charset val="204"/>
          </rPr>
          <t>Авдеенко Елена Андреевна:</t>
        </r>
        <r>
          <rPr>
            <sz val="9"/>
            <color indexed="81"/>
            <rFont val="Tahoma"/>
            <family val="2"/>
            <charset val="204"/>
          </rPr>
          <t xml:space="preserve">
-1</t>
        </r>
      </text>
    </comment>
    <comment ref="W12" authorId="0" shapeId="0">
      <text>
        <r>
          <rPr>
            <b/>
            <sz val="9"/>
            <color indexed="81"/>
            <rFont val="Tahoma"/>
            <family val="2"/>
            <charset val="204"/>
          </rPr>
          <t>Авдеенко Елена Андреевна:</t>
        </r>
        <r>
          <rPr>
            <sz val="9"/>
            <color indexed="81"/>
            <rFont val="Tahoma"/>
            <family val="2"/>
            <charset val="204"/>
          </rPr>
          <t xml:space="preserve">
-1 раб. Уволен 18.02.2025</t>
        </r>
      </text>
    </comment>
    <comment ref="X14" authorId="1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-1</t>
        </r>
      </text>
    </comment>
    <comment ref="Q15" authorId="1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-1</t>
        </r>
      </text>
    </comment>
    <comment ref="N24" authorId="0" shapeId="0">
      <text>
        <r>
          <rPr>
            <b/>
            <sz val="9"/>
            <color indexed="81"/>
            <rFont val="Tahoma"/>
            <family val="2"/>
            <charset val="204"/>
          </rPr>
          <t>Авдеенко Елена Андреевна:</t>
        </r>
        <r>
          <rPr>
            <sz val="9"/>
            <color indexed="81"/>
            <rFont val="Tahoma"/>
            <family val="2"/>
            <charset val="204"/>
          </rPr>
          <t xml:space="preserve">
-1 работник уволился</t>
        </r>
      </text>
    </comment>
    <comment ref="X25" authorId="1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-1</t>
        </r>
      </text>
    </comment>
    <comment ref="N30" authorId="0" shapeId="0">
      <text>
        <r>
          <rPr>
            <b/>
            <sz val="9"/>
            <color indexed="81"/>
            <rFont val="Tahoma"/>
            <family val="2"/>
            <charset val="204"/>
          </rPr>
          <t>Авдеенко Елена Андреевна:</t>
        </r>
        <r>
          <rPr>
            <sz val="9"/>
            <color indexed="81"/>
            <rFont val="Tahoma"/>
            <family val="2"/>
            <charset val="204"/>
          </rPr>
          <t xml:space="preserve">
-1</t>
        </r>
      </text>
    </comment>
    <comment ref="X30" authorId="0" shapeId="0">
      <text>
        <r>
          <rPr>
            <b/>
            <sz val="9"/>
            <color indexed="81"/>
            <rFont val="Tahoma"/>
            <family val="2"/>
            <charset val="204"/>
          </rPr>
          <t>Авдеенко Елена Андреевна:</t>
        </r>
        <r>
          <rPr>
            <sz val="9"/>
            <color indexed="81"/>
            <rFont val="Tahoma"/>
            <family val="2"/>
            <charset val="204"/>
          </rPr>
          <t xml:space="preserve">
-1</t>
        </r>
      </text>
    </comment>
    <comment ref="T34" authorId="0" shapeId="0">
      <text>
        <r>
          <rPr>
            <b/>
            <sz val="9"/>
            <color indexed="81"/>
            <rFont val="Tahoma"/>
            <family val="2"/>
            <charset val="204"/>
          </rPr>
          <t>Авдеенко Елена Андреевна:</t>
        </r>
        <r>
          <rPr>
            <sz val="9"/>
            <color indexed="81"/>
            <rFont val="Tahoma"/>
            <family val="2"/>
            <charset val="204"/>
          </rPr>
          <t xml:space="preserve">
-6 </t>
        </r>
      </text>
    </comment>
    <comment ref="W34" authorId="0" shapeId="0">
      <text>
        <r>
          <rPr>
            <b/>
            <sz val="9"/>
            <color indexed="81"/>
            <rFont val="Tahoma"/>
            <family val="2"/>
            <charset val="204"/>
          </rPr>
          <t>Авдеенко Елена Андреевна:</t>
        </r>
        <r>
          <rPr>
            <sz val="9"/>
            <color indexed="81"/>
            <rFont val="Tahoma"/>
            <family val="2"/>
            <charset val="204"/>
          </rPr>
          <t xml:space="preserve">
-1</t>
        </r>
      </text>
    </comment>
    <comment ref="Q40" authorId="1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обаютя 2 в апреле</t>
        </r>
      </text>
    </comment>
    <comment ref="M42" authorId="0" shapeId="0">
      <text>
        <r>
          <rPr>
            <b/>
            <sz val="9"/>
            <color indexed="81"/>
            <rFont val="Tahoma"/>
            <family val="2"/>
            <charset val="204"/>
          </rPr>
          <t>Авдеенко Елена Андреевна:</t>
        </r>
        <r>
          <rPr>
            <sz val="9"/>
            <color indexed="81"/>
            <rFont val="Tahoma"/>
            <family val="2"/>
            <charset val="204"/>
          </rPr>
          <t xml:space="preserve">
-2</t>
        </r>
      </text>
    </comment>
    <comment ref="N42" authorId="0" shapeId="0">
      <text>
        <r>
          <rPr>
            <b/>
            <sz val="9"/>
            <color indexed="81"/>
            <rFont val="Tahoma"/>
            <family val="2"/>
            <charset val="204"/>
          </rPr>
          <t>Авдеенко Елена Андреевна:</t>
        </r>
        <r>
          <rPr>
            <sz val="9"/>
            <color indexed="81"/>
            <rFont val="Tahoma"/>
            <family val="2"/>
            <charset val="204"/>
          </rPr>
          <t xml:space="preserve">
-1</t>
        </r>
      </text>
    </comment>
    <comment ref="M43" authorId="0" shapeId="0">
      <text>
        <r>
          <rPr>
            <b/>
            <sz val="9"/>
            <color indexed="81"/>
            <rFont val="Tahoma"/>
            <family val="2"/>
            <charset val="204"/>
          </rPr>
          <t>Авдеенко Елена Андреевна:</t>
        </r>
        <r>
          <rPr>
            <sz val="9"/>
            <color indexed="81"/>
            <rFont val="Tahoma"/>
            <family val="2"/>
            <charset val="204"/>
          </rPr>
          <t xml:space="preserve">
-2</t>
        </r>
      </text>
    </comment>
    <comment ref="N43" authorId="0" shapeId="0">
      <text>
        <r>
          <rPr>
            <b/>
            <sz val="9"/>
            <color indexed="81"/>
            <rFont val="Tahoma"/>
            <family val="2"/>
            <charset val="204"/>
          </rPr>
          <t>Авдеенко Елена Андреевна:</t>
        </r>
        <r>
          <rPr>
            <sz val="9"/>
            <color indexed="81"/>
            <rFont val="Tahoma"/>
            <family val="2"/>
            <charset val="204"/>
          </rPr>
          <t xml:space="preserve">
+1</t>
        </r>
      </text>
    </comment>
    <comment ref="R43" authorId="0" shapeId="0">
      <text>
        <r>
          <rPr>
            <b/>
            <sz val="9"/>
            <color indexed="81"/>
            <rFont val="Tahoma"/>
            <family val="2"/>
            <charset val="204"/>
          </rPr>
          <t>Авдеенко Елена Андреевна:</t>
        </r>
        <r>
          <rPr>
            <sz val="9"/>
            <color indexed="81"/>
            <rFont val="Tahoma"/>
            <family val="2"/>
            <charset val="204"/>
          </rPr>
          <t xml:space="preserve">
+2</t>
        </r>
      </text>
    </comment>
    <comment ref="V43" authorId="0" shapeId="0">
      <text>
        <r>
          <rPr>
            <b/>
            <sz val="9"/>
            <color indexed="81"/>
            <rFont val="Tahoma"/>
            <family val="2"/>
            <charset val="204"/>
          </rPr>
          <t>Авдеенко Елена Андреевна:</t>
        </r>
        <r>
          <rPr>
            <sz val="9"/>
            <color indexed="81"/>
            <rFont val="Tahoma"/>
            <family val="2"/>
            <charset val="204"/>
          </rPr>
          <t xml:space="preserve">
-2 не закрыты вакансии</t>
        </r>
      </text>
    </comment>
    <comment ref="T47" authorId="0" shapeId="0">
      <text>
        <r>
          <rPr>
            <b/>
            <sz val="9"/>
            <color indexed="81"/>
            <rFont val="Tahoma"/>
            <family val="2"/>
            <charset val="204"/>
          </rPr>
          <t>Авдеенко Елена Андреевна:</t>
        </r>
        <r>
          <rPr>
            <sz val="9"/>
            <color indexed="81"/>
            <rFont val="Tahoma"/>
            <family val="2"/>
            <charset val="204"/>
          </rPr>
          <t xml:space="preserve">
-2</t>
        </r>
      </text>
    </comment>
    <comment ref="T48" authorId="0" shapeId="0">
      <text>
        <r>
          <rPr>
            <b/>
            <sz val="9"/>
            <color indexed="81"/>
            <rFont val="Tahoma"/>
            <family val="2"/>
            <charset val="204"/>
          </rPr>
          <t>Авдеенко Елена Андреевна:</t>
        </r>
        <r>
          <rPr>
            <sz val="9"/>
            <color indexed="81"/>
            <rFont val="Tahoma"/>
            <family val="2"/>
            <charset val="204"/>
          </rPr>
          <t xml:space="preserve">
+1 вне плана</t>
        </r>
      </text>
    </comment>
    <comment ref="U55" authorId="0" shapeId="0">
      <text>
        <r>
          <rPr>
            <b/>
            <sz val="9"/>
            <color indexed="81"/>
            <rFont val="Tahoma"/>
            <family val="2"/>
            <charset val="204"/>
          </rPr>
          <t>Авдеенко Елена Андреевна:</t>
        </r>
        <r>
          <rPr>
            <sz val="9"/>
            <color indexed="81"/>
            <rFont val="Tahoma"/>
            <family val="2"/>
            <charset val="204"/>
          </rPr>
          <t xml:space="preserve">
-2</t>
        </r>
      </text>
    </comment>
    <comment ref="R57" authorId="0" shapeId="0">
      <text>
        <r>
          <rPr>
            <b/>
            <sz val="9"/>
            <color indexed="81"/>
            <rFont val="Tahoma"/>
            <family val="2"/>
            <charset val="204"/>
          </rPr>
          <t>Авдеенко Елена Андреевна:</t>
        </r>
        <r>
          <rPr>
            <sz val="9"/>
            <color indexed="81"/>
            <rFont val="Tahoma"/>
            <family val="2"/>
            <charset val="204"/>
          </rPr>
          <t xml:space="preserve">
+3</t>
        </r>
      </text>
    </comment>
    <comment ref="U57" authorId="0" shapeId="0">
      <text>
        <r>
          <rPr>
            <b/>
            <sz val="9"/>
            <color indexed="81"/>
            <rFont val="Tahoma"/>
            <family val="2"/>
            <charset val="204"/>
          </rPr>
          <t>Авдеенко Елена Андреевна:</t>
        </r>
        <r>
          <rPr>
            <sz val="9"/>
            <color indexed="81"/>
            <rFont val="Tahoma"/>
            <family val="2"/>
            <charset val="204"/>
          </rPr>
          <t xml:space="preserve">
+2</t>
        </r>
      </text>
    </comment>
    <comment ref="V57" authorId="0" shapeId="0">
      <text>
        <r>
          <rPr>
            <b/>
            <sz val="9"/>
            <color indexed="81"/>
            <rFont val="Tahoma"/>
            <family val="2"/>
            <charset val="204"/>
          </rPr>
          <t>Авдеенко Елена Андреевна:</t>
        </r>
        <r>
          <rPr>
            <sz val="9"/>
            <color indexed="81"/>
            <rFont val="Tahoma"/>
            <family val="2"/>
            <charset val="204"/>
          </rPr>
          <t xml:space="preserve">
+1 перенос с июня на май (ПрПр т.к. есть профессия)</t>
        </r>
      </text>
    </comment>
    <comment ref="O61" authorId="1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-1</t>
        </r>
      </text>
    </comment>
    <comment ref="T61" authorId="1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+1</t>
        </r>
      </text>
    </comment>
    <comment ref="U61" authorId="1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-2</t>
        </r>
      </text>
    </comment>
    <comment ref="W61" authorId="1" shapeId="0">
      <text>
        <r>
          <rPr>
            <b/>
            <sz val="9"/>
            <color indexed="81"/>
            <rFont val="Tahoma"/>
            <family val="2"/>
            <charset val="204"/>
          </rPr>
          <t>Малькова Елена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+2</t>
        </r>
      </text>
    </comment>
  </commentList>
</comments>
</file>

<file path=xl/sharedStrings.xml><?xml version="1.0" encoding="utf-8"?>
<sst xmlns="http://schemas.openxmlformats.org/spreadsheetml/2006/main" count="1320" uniqueCount="516">
  <si>
    <t>№</t>
  </si>
  <si>
    <t>Наименование программы</t>
  </si>
  <si>
    <t>Статус программы (проф подг, пов. квал., др.)</t>
  </si>
  <si>
    <t>ВСЕГО ЧЕЛ.                   (по заявкам филиалов)</t>
  </si>
  <si>
    <t>Щелковский</t>
  </si>
  <si>
    <t>Коломенский</t>
  </si>
  <si>
    <t>Одинцовский</t>
  </si>
  <si>
    <t>Мытищинский</t>
  </si>
  <si>
    <t>Раменский</t>
  </si>
  <si>
    <t>Домодедовский</t>
  </si>
  <si>
    <t>Краснознаменский</t>
  </si>
  <si>
    <t>Сергиево- Посадский</t>
  </si>
  <si>
    <t>Аппарат Управления</t>
  </si>
  <si>
    <t>Красногорский</t>
  </si>
  <si>
    <t>Полный период обучения</t>
  </si>
  <si>
    <t>Место проведения обучения</t>
  </si>
  <si>
    <t>Павлово-Посадский</t>
  </si>
  <si>
    <t>Куратор группы</t>
  </si>
  <si>
    <t>стоимость за единицу</t>
  </si>
  <si>
    <t>стоимость за группу</t>
  </si>
  <si>
    <t>очно-заочная</t>
  </si>
  <si>
    <t>ОО</t>
  </si>
  <si>
    <t>Преподаватель</t>
  </si>
  <si>
    <t>в филиале</t>
  </si>
  <si>
    <t>протоколы</t>
  </si>
  <si>
    <t>Форма обучения для филиалов</t>
  </si>
  <si>
    <t>ОО3</t>
  </si>
  <si>
    <t>ОО5</t>
  </si>
  <si>
    <t>Продолжительность стажировки (очно)</t>
  </si>
  <si>
    <t>практика (очно)</t>
  </si>
  <si>
    <t>очная</t>
  </si>
  <si>
    <t>Безопасные методы и приемы выполнения работ на высоте 2 группа</t>
  </si>
  <si>
    <t>Безопасные методы и приемы выполнения работ на высоте 1 группа</t>
  </si>
  <si>
    <t>Продолжительность очного обучения, часов</t>
  </si>
  <si>
    <t xml:space="preserve">   </t>
  </si>
  <si>
    <t>Безопасные методы и приемы выполнения работ повышенной опасности, к которым предъявляются дополнительные требования в соответствии с нормативными правовыми актами, содержащими государственные нормативные требования охраны труда</t>
  </si>
  <si>
    <t>ОО1</t>
  </si>
  <si>
    <t>дистанционная</t>
  </si>
  <si>
    <t>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</t>
  </si>
  <si>
    <t>Использование (применение) средств индивидуальной защиты</t>
  </si>
  <si>
    <t>Оказание первой помощи пострадавшим</t>
  </si>
  <si>
    <t>Общие вопросы охраны труда и функционирования системы управления охраной труда</t>
  </si>
  <si>
    <t>Безопасные методы и приемы выполнения работ по эксплуатации электроустановок (предэкзаменационная подготовка на 2 гр. по электробезопасности)</t>
  </si>
  <si>
    <t>Безопасные методы и приемы выполнения работ на воздушных линиях электропередачи, находящихся под наведенным напряжением (25 В и более)</t>
  </si>
  <si>
    <t>Безопасные методы и приемы выполнения работ по испытанию оборудования повышенным напряжением</t>
  </si>
  <si>
    <t>Безопасные методы и приемы выполнения работ под напряжением на токоведущих частях электроустановки</t>
  </si>
  <si>
    <t>Безопасные методы и приемы выполнения работ с инструментом и приспособлениями (пиротехническим инструментом)</t>
  </si>
  <si>
    <t>Безопасные методы и приемы выполнения работ в ограниченных и замкнутых пространствах (2 группа по безопасности)</t>
  </si>
  <si>
    <t xml:space="preserve">Пономарев  уч материал для рассылки </t>
  </si>
  <si>
    <t>Безопасные методы и приемы выполнения работ при размещении, монтаже, техническом обслуживании и ремонте технологического оборудования (включая технологическое оборудование)</t>
  </si>
  <si>
    <t>Безопасные методы и приемы выполнения пожароопасных работ</t>
  </si>
  <si>
    <t>Безопасные методы и приемы выполнения газоопасных работ</t>
  </si>
  <si>
    <t>Безопасные методы и приемы выполнения работ, связанные с эксплуатацией подъемных сооружений</t>
  </si>
  <si>
    <t>Безопасные методы и приемы выполнения работ, связанные с эксплуатацией сосудов, работающих под избыточным давлением</t>
  </si>
  <si>
    <t>Безопасные методы и приемы выполнения электросварочных и газосварочных работ</t>
  </si>
  <si>
    <t>Безопасные методы и приемы выполнения огневых работ</t>
  </si>
  <si>
    <t>Безопасные методы и приемы выполнения работ на высоте 3 группа</t>
  </si>
  <si>
    <t>Безопасные методы и приемы выполнения строительных работ, в том числе: - окрасочные работы - электросварочные и газосварочные работы</t>
  </si>
  <si>
    <t>Безопасные методы и приемы выполнения ремонтных, монтажных и демонтажных работ зданий и сооружений</t>
  </si>
  <si>
    <t>ПКр</t>
  </si>
  <si>
    <t>дистанционно</t>
  </si>
  <si>
    <t>Безопасные методы и приемы выполнения работ в ограниченных и замкнутых пространствах (1 группа по безопасности)</t>
  </si>
  <si>
    <t>Томилино</t>
  </si>
  <si>
    <t>Щелково</t>
  </si>
  <si>
    <t>Безопасные методы и приемы выполнения работ в строительстве для руководителей и специалистов</t>
  </si>
  <si>
    <t>Безопасные методы и приемы выполнения работ в электроустановках</t>
  </si>
  <si>
    <t>Безопасные методы и приемы выполнения работ оператора грузоподъёмных машин, управляемых с пола</t>
  </si>
  <si>
    <t xml:space="preserve">очная </t>
  </si>
  <si>
    <t>Безопасные методы и приемы обращения с животными</t>
  </si>
  <si>
    <t>27.03.2024-29.03.2024</t>
  </si>
  <si>
    <t>15.03.2024-19.03.2024</t>
  </si>
  <si>
    <t>29.03.2024 Томилино</t>
  </si>
  <si>
    <t>21.03.2024-22.03.2024</t>
  </si>
  <si>
    <t>Безопасные методы и приемы работ с ручным инструментом, в том числе с пиротехническим</t>
  </si>
  <si>
    <t>В заявке период 28.03.2024-29.03.2024</t>
  </si>
  <si>
    <t>Безопасные методы и приемы работ в непосредственной близости от полотна или проезжей части эксплуатируемых автомобильных и железных дорог</t>
  </si>
  <si>
    <t>27.03.2024, 28.03.2024  Контур.Толк</t>
  </si>
  <si>
    <t xml:space="preserve">15.03.2024 Контур.Толк, 18.03.2024  с 13.00 до 18.00 Контур.Толк </t>
  </si>
  <si>
    <t>19.03.2024 Контур.Толк</t>
  </si>
  <si>
    <t xml:space="preserve">Дегтярева 15 Контур.Толк, Дегтярева 18 с 13.00 до 18.00 , Дегтярева 19 Контур.Толк </t>
  </si>
  <si>
    <t>15.03.2024, 18.03.2024  Контур.Толк</t>
  </si>
  <si>
    <t>Безопасные методы и приемы выполнения электросварочных и газосварочных работ и других огневых работ</t>
  </si>
  <si>
    <t>14.06.2024-18.06.2024</t>
  </si>
  <si>
    <t>17.06.2024, 18.06.2024  уч материал</t>
  </si>
  <si>
    <t>14.06.2024  Контур.Толк</t>
  </si>
  <si>
    <t>18.09.2024-20.09.2024</t>
  </si>
  <si>
    <t>18.09.2024, 19.09.2024  Контур.Толк</t>
  </si>
  <si>
    <t>20.09.2024 Контур.Толк</t>
  </si>
  <si>
    <t>Потехина 18, 19, 20 Контур.Толк</t>
  </si>
  <si>
    <t>02.09.2024-04.09.2024</t>
  </si>
  <si>
    <t>02.09.2024, 03.09.2024  Контур.Толк</t>
  </si>
  <si>
    <t>04.09.2024 Контур.Толк</t>
  </si>
  <si>
    <t>24.09.2024-26.09.2024</t>
  </si>
  <si>
    <t>24.09.2024, 25.09.2024  Контур.Толк</t>
  </si>
  <si>
    <t>26.09.2024 Контур.Толк</t>
  </si>
  <si>
    <t>Рожнов 2, 3, 4 Контур.Толк</t>
  </si>
  <si>
    <t>05.09.2024-09.09.2024</t>
  </si>
  <si>
    <t>05.09.2024, 06.09.2024  Контур.Толк</t>
  </si>
  <si>
    <t>10.09.2024  Щелково</t>
  </si>
  <si>
    <t>16.09.2024-18.09.2024</t>
  </si>
  <si>
    <t>16.09.2024, 17.09.2024  Контур.Толк</t>
  </si>
  <si>
    <t>18.09.2024 Контур.Толк</t>
  </si>
  <si>
    <t>Рожнов 16, 17, 18 Контур.Толк</t>
  </si>
  <si>
    <t>19.09.2024-23.09.2024</t>
  </si>
  <si>
    <t>19.09.2024, 20.09.2024  Контур.Толк</t>
  </si>
  <si>
    <t>23.09.2024 Щелково</t>
  </si>
  <si>
    <t>26.09.2024-30.10.2024</t>
  </si>
  <si>
    <t>26.09.2024, 27.09.2024  Контур.Толк</t>
  </si>
  <si>
    <t>Рожнов 24, 25, 26 Контур.Толк</t>
  </si>
  <si>
    <t>Сухотин 14 Контор.Толк + уч материал</t>
  </si>
  <si>
    <t>Пономарев 27,  28 Контур.Толк, Пономарев 29  Томилино</t>
  </si>
  <si>
    <t>09.09.2024-11.09.2024</t>
  </si>
  <si>
    <t>09.09.2024, 10.09.2024  Контур.Толк</t>
  </si>
  <si>
    <t>11.09.2024 Контур.Толк</t>
  </si>
  <si>
    <t>Андронова 9, 10, 11 Контур.Толк</t>
  </si>
  <si>
    <t>23.09.2024-25.09.2024</t>
  </si>
  <si>
    <t>23.09.2024, 24.09.2024  Контур.Толк</t>
  </si>
  <si>
    <t>25.09.2024 Щелково</t>
  </si>
  <si>
    <t>19.09.2024, 20.09.2024   Контур.Толк</t>
  </si>
  <si>
    <t>23.09.2024 Контур.Толк</t>
  </si>
  <si>
    <t>16.09.2024, 17.09.2024   Контур.Толк</t>
  </si>
  <si>
    <t>ПО</t>
  </si>
  <si>
    <t>ПрПр</t>
  </si>
  <si>
    <t>20.01.2025-30.01.2025</t>
  </si>
  <si>
    <t>Стропальщик</t>
  </si>
  <si>
    <t>Сергиев Посад</t>
  </si>
  <si>
    <t xml:space="preserve">Орехово-Зуевский </t>
  </si>
  <si>
    <t>11.09.2024 Сергиев Посад</t>
  </si>
  <si>
    <t>Красногорск</t>
  </si>
  <si>
    <t>Домодедово</t>
  </si>
  <si>
    <t>11.09.2024 Домодедово</t>
  </si>
  <si>
    <t>Безопасные методы и приемы выполнения работ при эксплуатации электроустановок</t>
  </si>
  <si>
    <t>01.11.2024-07.11.2024</t>
  </si>
  <si>
    <t>01.11.2024, 02.11.2024, 05.11.2024 Контур.Толк</t>
  </si>
  <si>
    <t>06.11.2024, 07.11.2024  Голицыно+ Контур.Толк</t>
  </si>
  <si>
    <t>Голицыно+ в филиале</t>
  </si>
  <si>
    <t>01.11.2024-05.11.2024</t>
  </si>
  <si>
    <t>01.11.2024, 02.11.2024  Контур.Толк</t>
  </si>
  <si>
    <t>05.11.2024 Контур.Толк</t>
  </si>
  <si>
    <t>г.Голицыно+ в филиале</t>
  </si>
  <si>
    <t>Голицыно + в филиале</t>
  </si>
  <si>
    <t>01.11.2024 Голицыно+ Контур.Толк</t>
  </si>
  <si>
    <t>24.01.2025 Щелково</t>
  </si>
  <si>
    <t>Зиновьев 24 Щелково</t>
  </si>
  <si>
    <t xml:space="preserve">09.01.2025-10.01.2025                  </t>
  </si>
  <si>
    <t>10.01.2025 Контур.Толк</t>
  </si>
  <si>
    <t xml:space="preserve">13.01.2025-15.01.2025                  </t>
  </si>
  <si>
    <t>14.01.2025  Контур.Толк</t>
  </si>
  <si>
    <t>15.01.2025 Контур.Толк</t>
  </si>
  <si>
    <t xml:space="preserve">Зиновьев 14, 15 Контур.Толк + уч материал </t>
  </si>
  <si>
    <t>16.01.2025-17.01.2025 ИНДИГО</t>
  </si>
  <si>
    <t>17.01.2025 Контур.Толк</t>
  </si>
  <si>
    <t>Зиновьев  17  Контур.Толк+ Зиновьев ИНДИГО</t>
  </si>
  <si>
    <t>Караман 10 Щелково</t>
  </si>
  <si>
    <t>Караман 1 Голицыно+ Контур.Толк</t>
  </si>
  <si>
    <t>Сухотин 10 Контур.Толк + уч материал </t>
  </si>
  <si>
    <t>10.01.2025-14.01.2025</t>
  </si>
  <si>
    <t>10.01.2025, 13.01.2025  Контур.Толк</t>
  </si>
  <si>
    <t>14.01.2025 Контур.Толк</t>
  </si>
  <si>
    <t>Потехина 10, 13, 14 Контур.Толк</t>
  </si>
  <si>
    <t>29.01.2025-31.01.2025</t>
  </si>
  <si>
    <t>29.01.2025, 30.01.2025  Контур.Толк</t>
  </si>
  <si>
    <t>31.01.2025 Контур.Толк</t>
  </si>
  <si>
    <t>Потехина 29, 30, 31 Контур.Толк</t>
  </si>
  <si>
    <t>Зиновьев 25,  26, 27 Контур.Толк+ Голицыно</t>
  </si>
  <si>
    <t xml:space="preserve">20.01.2025-22.01.2025                  </t>
  </si>
  <si>
    <t>20.01.2025, 21.01.2025  Контур.Толк</t>
  </si>
  <si>
    <t>22.01.2025 Контур.Толк+ Голицыно</t>
  </si>
  <si>
    <t>10.01.2025 Голицыно+ Контур.Толк</t>
  </si>
  <si>
    <t>Зиновьев 10 Голицыно+Контур.Толк</t>
  </si>
  <si>
    <t>13.01.2025-15.01.2025</t>
  </si>
  <si>
    <t>13.01.2025, 14.01.2025  Контур.Толк</t>
  </si>
  <si>
    <t>15.01.2025 Красногорск</t>
  </si>
  <si>
    <t>Потанина 13,  14, Контур.Толк Потанина 15 Красногорск</t>
  </si>
  <si>
    <t>09.01.2025-10.01.2025</t>
  </si>
  <si>
    <t>Потанина 10 Щелково</t>
  </si>
  <si>
    <t>Потанина 9, 10 Контур.Толк 11 Домодедово</t>
  </si>
  <si>
    <t>Потанина 9, 10, 11 Сергиев Посад</t>
  </si>
  <si>
    <t>Потанина 19, 20 Контур.Толк Рожнов 23 Щелково</t>
  </si>
  <si>
    <t>Голицыно</t>
  </si>
  <si>
    <t>30.09.2024 Голицыно+Контур.Толк</t>
  </si>
  <si>
    <t>Потанина 26, Рожнов  27, 30 Контур.Толк+Голицыно</t>
  </si>
  <si>
    <t>27.01.2025-28.01.2025</t>
  </si>
  <si>
    <t>27.01.2025  Контур.Толк</t>
  </si>
  <si>
    <t>28.01.2025 Контур.Толк</t>
  </si>
  <si>
    <t xml:space="preserve">Кожаева 27, 28 Контур.Толк </t>
  </si>
  <si>
    <t>Кожаева  Контур.Толк</t>
  </si>
  <si>
    <t>Потанина 1, 2 Контур.Толк Дзюба 5  Контур.Толк</t>
  </si>
  <si>
    <t>Потанина 5 Контур.Толк, Потехина 1, 2 Контур.Толк,   Абросимов 6, 7 Контур.Толк+ Голицыно</t>
  </si>
  <si>
    <t>Потанина 5 Контур.Толк, Потехина 1, 2 Контур.Толк,  Сухотин 6, 7 Контур.Толк+ Голицыно</t>
  </si>
  <si>
    <t>Балахонцев 20, 21, 29, 30  Контур.Толк + Сухотин  ИНДИГО</t>
  </si>
  <si>
    <t>20.01.2025, 21.01.2025 Контур.Толк , 22.01.2025, 23.01.2025, 24.01.2025, 27.01.2025, 28.01.2025,  ИНДИГО</t>
  </si>
  <si>
    <t xml:space="preserve">29.01.2025, 30.01.2025  Контур.Толк </t>
  </si>
  <si>
    <t>22.01.2025-24.01.2025</t>
  </si>
  <si>
    <t>22.01.2025, 23.01.2025  Контур.Толк</t>
  </si>
  <si>
    <t>24.01.2025 Голицыно+ Контур.Толк</t>
  </si>
  <si>
    <t>Сухотин 22,  23, Контур.Толк Сухотин 24 Голицыно+ Контур.Толк</t>
  </si>
  <si>
    <t>Абросимов 18, 19, 20 Контур.Толк</t>
  </si>
  <si>
    <t>Потанина</t>
  </si>
  <si>
    <t>27.01.2025-31.01.2025</t>
  </si>
  <si>
    <t>30.01.2025, 31.01.2025 Контур.Толк</t>
  </si>
  <si>
    <t>29.01.2025   Контур.Толк</t>
  </si>
  <si>
    <t>13.01.2025-17.01.2025</t>
  </si>
  <si>
    <t>15.01.2025   Контур.Толк</t>
  </si>
  <si>
    <t>16.01.2025, 17.01.2025 Контур.Толк</t>
  </si>
  <si>
    <t>Андронова 15, 16, 17 Контур.Толк + уч материал</t>
  </si>
  <si>
    <t>Андронова 29, 30, 31 Контур.Толк + уч материал</t>
  </si>
  <si>
    <t>Сухотин 9, 10, 11 Контур.Толк</t>
  </si>
  <si>
    <t>Андронова 10, 13, 14 Контур.Толк</t>
  </si>
  <si>
    <t>20.01.2025-22.01.2025</t>
  </si>
  <si>
    <t>22.01.2025 Контур.Толк</t>
  </si>
  <si>
    <t>Андронова 20, 21, 22 Контур.Толк</t>
  </si>
  <si>
    <t>Андронова 23, 24, 27 Контур.Толк + уч материал</t>
  </si>
  <si>
    <t>21.01.2025-27.01.2025</t>
  </si>
  <si>
    <t>23.01.2025   Контур.Толк</t>
  </si>
  <si>
    <t>24.01.2025, 27.01.2025 Контур.Толк</t>
  </si>
  <si>
    <t>Потанина 16,  17, 18 Контур.Толк</t>
  </si>
  <si>
    <t>Рожнов 23,  24, Контур.Толк Рожнов 25 Щелково</t>
  </si>
  <si>
    <t>прп</t>
  </si>
  <si>
    <t>ПК</t>
  </si>
  <si>
    <t>ПфП</t>
  </si>
  <si>
    <t>Электромонтер по эксплуатации распределительных сетей</t>
  </si>
  <si>
    <t>Безопасные методы и приемы выполнения земляных работ</t>
  </si>
  <si>
    <t>Безопасные методы и приемы выполнения работ при обработке металлов для руководителей и специалистов</t>
  </si>
  <si>
    <t>Безопасные методы и приемы выполнения работ при погрузочно - разгрузочных работах и размещении грузов для руководителей и специалистов</t>
  </si>
  <si>
    <t>Эксплуатация, ремонт и модернизация электрооборудования подстанций 6-10 кВ и выше</t>
  </si>
  <si>
    <t>Безопасные методы и приемы выполнения работ на автомобильном транспорте для руководителей и специалистов</t>
  </si>
  <si>
    <t>Повышение срока службы силовых кабелей с изоляцией из сшитого полиэтилена в электрических сетях 6-35кВ</t>
  </si>
  <si>
    <t>ДВО</t>
  </si>
  <si>
    <t>Веб-картография</t>
  </si>
  <si>
    <t>Вопросы бездоговорного и безучетного потребления электроэнергии: порядок выявления, последствия и судебная практика</t>
  </si>
  <si>
    <t>Главный инженер проекта по организации архитектурно-строительного проектирования</t>
  </si>
  <si>
    <t>Договоры в электроэнергетике. Законодательство и практика.</t>
  </si>
  <si>
    <t>Информационные и сетевые технологии для специалистов телемеханики и связи</t>
  </si>
  <si>
    <t>г.Санкт Петербург</t>
  </si>
  <si>
    <t>Испытания, измерения, диагностика и управление техническим состоянием электроустановок до 35 кВ</t>
  </si>
  <si>
    <t>Метрология. Метрологическое обеспечение электросетевого предприятия.</t>
  </si>
  <si>
    <t>Многофункциональные программно-аппаратные комплексы телемеханики</t>
  </si>
  <si>
    <t>Мобилизационная подготовка</t>
  </si>
  <si>
    <t>Надзор за безопасной эксплуатацией систем электроснабжения и электропотребления</t>
  </si>
  <si>
    <t>Организационное и документационное обеспечение управления организацией</t>
  </si>
  <si>
    <t>Организация контроля и учета электроэнергии</t>
  </si>
  <si>
    <t>Организация оперативно-технологического управления электрическими сетями 0,4-35 кВ</t>
  </si>
  <si>
    <t>Организация строительства, реконструкции и капитального ремонта объектов электросетевого комплекса</t>
  </si>
  <si>
    <t>Основы функционирования оптового и розничных рынков электрической энергии. Система договорных отношений. Урегулирование споров между сетевыми и сбытовыми организациями</t>
  </si>
  <si>
    <t>Особенности построения РЗА цифровых подстанций</t>
  </si>
  <si>
    <t>Развитие управленческих компетенций руководителя</t>
  </si>
  <si>
    <t>Расчет фактической мощности потребителей услуг. Методы расчета и анализа потерь электроэнергии. Порядок введения ограничения всех потребителей до уровня технологической/аварийной брони</t>
  </si>
  <si>
    <t>Релейная защита и автоматика электрических сетей 0,4-110 кВ и объектов распределенной генерации. Расчет аварийных параметров сети</t>
  </si>
  <si>
    <t>Система оплаты труда и материальной мотивации персонала. Оценка эффективности труда</t>
  </si>
  <si>
    <t>Специалист по договорной работе</t>
  </si>
  <si>
    <t>Управление закупками для обеспечения корпоративных нужд</t>
  </si>
  <si>
    <t>Устройство и безопасная эксплуатация электроустановок и электрических сетей</t>
  </si>
  <si>
    <t>Эксплуатация трансформаторного оборудования</t>
  </si>
  <si>
    <t xml:space="preserve">Электромонтер оперативно - выездной бригады </t>
  </si>
  <si>
    <t xml:space="preserve">ПО </t>
  </si>
  <si>
    <t>Безопасные методы и приемы выполнения  работ с ручным инструментом, в том числе с пиротехническим</t>
  </si>
  <si>
    <t>Безопасные методы и приемы выполнения  работ, связанных с опасностью воздействия сильнодействующих и ядовитых веществ</t>
  </si>
  <si>
    <t>Безопасные методы и приемы выполнения работ в непосредственной близости от проезжей части эксплуатируемых автомобильных и железных дорог</t>
  </si>
  <si>
    <t>Безопасные методы и приемы выполнения работ в ограниченных и замкнутых простанствах (2 группа по безопасности)</t>
  </si>
  <si>
    <t>Безопасные методы и приемы выполнения работ в ограниченных и замкнутых пространствах (1 группа по безопасности)</t>
  </si>
  <si>
    <t>Безопасные методы и приемы выполнения работ в ограниченных и замкнутых пространствах (3 группа по безопасности)</t>
  </si>
  <si>
    <t>Безопасные методы и приемы выполнения работ по эксплуатация электроустановок (предэкзаменационная подготовка на 2 гр. по электробезопасности)</t>
  </si>
  <si>
    <t>ВАКАНСИЯ</t>
  </si>
  <si>
    <t>14.05.2025 - 21.05.2025</t>
  </si>
  <si>
    <t>Павлово-Посад</t>
  </si>
  <si>
    <t>07.05.2025 - 13.05.2025</t>
  </si>
  <si>
    <t>07.05.2025 - 12.05.2025</t>
  </si>
  <si>
    <t>05.05.2025 - 07.05.2025</t>
  </si>
  <si>
    <t>14.05.2025  Щелково</t>
  </si>
  <si>
    <t>13.05.2025 - 14.05.2025</t>
  </si>
  <si>
    <t xml:space="preserve"> Рожнов 14 Щелково</t>
  </si>
  <si>
    <t xml:space="preserve">Кожаева 5,6,7 Контур.Толк </t>
  </si>
  <si>
    <t>07.05.2025  Контур.Толк</t>
  </si>
  <si>
    <t xml:space="preserve">Томилино                        </t>
  </si>
  <si>
    <t>Потанина 12, Томилино</t>
  </si>
  <si>
    <t>12.05.2025  Томилино</t>
  </si>
  <si>
    <t>Мытищи</t>
  </si>
  <si>
    <t>Рожнов 15, Щелково</t>
  </si>
  <si>
    <t>15.05.2025 Щелково</t>
  </si>
  <si>
    <t>27.05.2025 Щелково</t>
  </si>
  <si>
    <t>Рожнов 27, Мытищи</t>
  </si>
  <si>
    <t>27.05.2025 Мытищи</t>
  </si>
  <si>
    <t>Рожнов 20, Сергиево- Посад</t>
  </si>
  <si>
    <t>20.05.2025 Сергиево- Посад</t>
  </si>
  <si>
    <t>15.05.2025 - 16.05.2025</t>
  </si>
  <si>
    <t>Потехина 5, 6 Контур Толк, 7 учеб.мат., 12 Щелково</t>
  </si>
  <si>
    <t>12.05.2025 Щелково</t>
  </si>
  <si>
    <t>05.05.2025-12.05.2025</t>
  </si>
  <si>
    <t>05.05.2025-06.05.2025 Контур Толк</t>
  </si>
  <si>
    <t>Андронова 14, 15 Контур Толк Рожнов 16, Голицыно</t>
  </si>
  <si>
    <t>14.05.2025-16.05.3025</t>
  </si>
  <si>
    <t>14.05.2025-15.05.3025 Контур Толк</t>
  </si>
  <si>
    <t>16.05.3025  Голицыно</t>
  </si>
  <si>
    <t>19.05.2025-21.05.3025</t>
  </si>
  <si>
    <t>19.05.2025-20.05.3025 Контур Толк</t>
  </si>
  <si>
    <t>21.05.3025 Павлово-Посад</t>
  </si>
  <si>
    <t>20.05.2025-22.05.3025</t>
  </si>
  <si>
    <t>20.05.2025-21.05.3025 Контур Толк</t>
  </si>
  <si>
    <t>Андронова 20, 21 Контур Толк, Рожнов 22, Томилино</t>
  </si>
  <si>
    <t>22.05.3025 Томилино</t>
  </si>
  <si>
    <t>Родионова 12, 13 Контур Толк, Потанина 14 Красногорск</t>
  </si>
  <si>
    <t>12.05.2025-14.05.2025</t>
  </si>
  <si>
    <t>14.05.2025-16.05.2025</t>
  </si>
  <si>
    <t>12.05.2025-13.05.3025 Контур Толк</t>
  </si>
  <si>
    <t>14.05.3025  Красногорск</t>
  </si>
  <si>
    <t xml:space="preserve">Родионова 15, 16, 19 Контур Толк </t>
  </si>
  <si>
    <t>15.05.2025-19.05.2025</t>
  </si>
  <si>
    <t xml:space="preserve">15.05.2025-16.05.2026 Контур Толк </t>
  </si>
  <si>
    <t xml:space="preserve">19.05.2025 Контур Толк </t>
  </si>
  <si>
    <t>Родионова 22, 23, 26 Контур Толк</t>
  </si>
  <si>
    <t>22.05.2025-10.06.2025</t>
  </si>
  <si>
    <t>03.06.2025-10.06.2025</t>
  </si>
  <si>
    <t>22.05.2025, 23.05.2025, 26.05.2025 Контур Толк</t>
  </si>
  <si>
    <t>22.05.2025-06.06.2025</t>
  </si>
  <si>
    <t>02.06.2025-06.06.2025</t>
  </si>
  <si>
    <t>Зиновьев 12, 13, 14, 15, 16 Контур Толк</t>
  </si>
  <si>
    <t>12.05.2025, 13.05.2025, 14.05.2025,  15.05.2025, 16.05.2025 Контур Толк</t>
  </si>
  <si>
    <t>12.05.2025-06.06.2025</t>
  </si>
  <si>
    <t>27.05.2025-06.06.2025</t>
  </si>
  <si>
    <t>12.05.2025-22.05.2025</t>
  </si>
  <si>
    <t xml:space="preserve">Зиновьев 19 Контур Толк, Зиновьев 20 Голицыно, Зиновьев 21 Контур Толк, Зиновьев 22 Голицыно </t>
  </si>
  <si>
    <t>19.05.2025-22.05.2025</t>
  </si>
  <si>
    <t>05.05.2025, 06.05.2025 Контур Толк</t>
  </si>
  <si>
    <t>Балахонцев 5, 6, 14, 15 Контур Толк+ Зиновьев ИНДИГО</t>
  </si>
  <si>
    <t>05.05.2025, 06.05.2025 Контур Толк, 07.05.2025, 12.05.2025, 13.05.2025, 16.05.2025, 19.05.2025 ИНДИГО</t>
  </si>
  <si>
    <t>14.05.2025, 15.05.2025 Контур Толк</t>
  </si>
  <si>
    <t>05.05.2025- 19.05.2025</t>
  </si>
  <si>
    <t>19.05.2025, 22.05.2025  Контур Толк</t>
  </si>
  <si>
    <t>16.05.2025- 22.05.2025</t>
  </si>
  <si>
    <t>16.05.2025 Контур Толк</t>
  </si>
  <si>
    <t>13.05.2025 Контур Толк</t>
  </si>
  <si>
    <t>12.05.2025 Контур Толк</t>
  </si>
  <si>
    <t>12.05.2025- 13.05.2025</t>
  </si>
  <si>
    <t xml:space="preserve">в филиале          </t>
  </si>
  <si>
    <t>07.05.2025 Контур Толк</t>
  </si>
  <si>
    <t>05.05.2025- 07.05.2025</t>
  </si>
  <si>
    <t>Потанина 22 Щелково</t>
  </si>
  <si>
    <t>22.05.2025 Щелково</t>
  </si>
  <si>
    <t>21.05.2025- 22.05.2025</t>
  </si>
  <si>
    <t>Андронова 13 Контур Толк, Калакуцкий 14, 15 Контур.Толк,  Потехина 16, 19 Контур Толк</t>
  </si>
  <si>
    <t>16.05.2025, 19.05.2025 Контур Толк</t>
  </si>
  <si>
    <t>13.05.2025- 19.05.2025</t>
  </si>
  <si>
    <t>13.05.2025, 14.05.2025, 15.05.2025 Контур Толк</t>
  </si>
  <si>
    <t>13.05.2025- 15.05.2025</t>
  </si>
  <si>
    <t>Потехина 13,14,15 Контур Толк</t>
  </si>
  <si>
    <t>15.05.2025 Контур Толк</t>
  </si>
  <si>
    <t>13.05.2025,  14.05.2025 Контур Толк</t>
  </si>
  <si>
    <t>Рожнов 23 Контур Толк, Андронова 26 Контур Толк, Потанина 27 Щелково</t>
  </si>
  <si>
    <t>23.05.2025,  26.05.2025 Контур Толк</t>
  </si>
  <si>
    <t>23.05.2025- 27.05.2025</t>
  </si>
  <si>
    <t>19.05.2025-20.05.2025</t>
  </si>
  <si>
    <t>Рожнов учеб. Материал для рассылки</t>
  </si>
  <si>
    <t>Андронова 16, 19, 22 Контур Толк+ уч.материал</t>
  </si>
  <si>
    <t>Дзюба 27, 28 Контур Толк, Рожнов 29 Щелково</t>
  </si>
  <si>
    <t>29.05.2025 Щелково</t>
  </si>
  <si>
    <t>27.05.2025-29.05.2025</t>
  </si>
  <si>
    <t>27.05.2025-28.05.2025 Контур Толк</t>
  </si>
  <si>
    <t>05.05.2025 - 06.05.2025  Контур Толк</t>
  </si>
  <si>
    <t>14.05.2025 - 15.05.2025 Контур Толк</t>
  </si>
  <si>
    <t>07.05.2025 - 12.05.2025 Контур Толк</t>
  </si>
  <si>
    <t>Даты уточняются</t>
  </si>
  <si>
    <t>12.05.2025-26.05.2025</t>
  </si>
  <si>
    <t>12.05.2025-23.05.2026</t>
  </si>
  <si>
    <t>14.05.2025-21.05.2025</t>
  </si>
  <si>
    <t>14.05.2025-22.05.2025</t>
  </si>
  <si>
    <t>19.05.2025-23.05.2025</t>
  </si>
  <si>
    <t>19.05.2025-26.05.2025</t>
  </si>
  <si>
    <t>26.05.2025-09.06.2025</t>
  </si>
  <si>
    <t xml:space="preserve">дистанционная  </t>
  </si>
  <si>
    <t>26.05.2025-06.06.2026</t>
  </si>
  <si>
    <t>26.05.2025-30.05.2025</t>
  </si>
  <si>
    <t>26.05.2025-02.06.2025</t>
  </si>
  <si>
    <t>Калакуцкий 28,29 Контур.Толк, Рожнов 30 Голицыно</t>
  </si>
  <si>
    <t>28.05.2025 - 30.05.2025</t>
  </si>
  <si>
    <t>28.05.2025 - 29.05.2025 Контур Толк</t>
  </si>
  <si>
    <t>05.05.2025-23.06.2025</t>
  </si>
  <si>
    <t>12.05.2025-26.06.2025</t>
  </si>
  <si>
    <t>30.05.2025-26.06.2025</t>
  </si>
  <si>
    <t>Менеджмент в сфере закупок товаров, работ, услуг. Практическое применение закона 223-ФЗ</t>
  </si>
  <si>
    <t>отмена</t>
  </si>
  <si>
    <t>12.05.2025- 23.05.2025</t>
  </si>
  <si>
    <t>Бурение наклонно-направленных и горизонтальных скважин, оптимизация бурения</t>
  </si>
  <si>
    <t>Тучково</t>
  </si>
  <si>
    <t>Нормирование труда: анализ и планирование численности работников, производительности труда и расходов на заработную плату</t>
  </si>
  <si>
    <t>Контролер технического состояния автомобилей</t>
  </si>
  <si>
    <t>Зиновьев Д.И. ИНДИГО</t>
  </si>
  <si>
    <t>12.05.2025- 25.06.2025</t>
  </si>
  <si>
    <t xml:space="preserve">Потехина 20, 21 Контур.Толк + уч материал </t>
  </si>
  <si>
    <t xml:space="preserve">19.05.2025-21.05.2025                  </t>
  </si>
  <si>
    <t>20.05.2025  Контур.Толк</t>
  </si>
  <si>
    <t>21.05.2025 Контур.Толк</t>
  </si>
  <si>
    <t>22.05.2025-26.05.2025</t>
  </si>
  <si>
    <t>22.05.2025, 23.05.2025  Контур.Толк</t>
  </si>
  <si>
    <t>26.05.2025 Контур.Толк</t>
  </si>
  <si>
    <t>Кожаева 21,22 Кнтур Толк Потанина 23 Щелково</t>
  </si>
  <si>
    <t>22.05.2025- 23.05.2025</t>
  </si>
  <si>
    <t>22.05.2025- 26.05.2025</t>
  </si>
  <si>
    <t>19.05.2025- 30.05.2025</t>
  </si>
  <si>
    <t>06.05.2025-12.05.2025</t>
  </si>
  <si>
    <t>06.05.2025, 07.05.2025  Контур.Толк</t>
  </si>
  <si>
    <t>12.05.2025 Контур.Толк</t>
  </si>
  <si>
    <t>Антропов 6, 7, 12  Контур.Толк</t>
  </si>
  <si>
    <t xml:space="preserve">07.05.2025  Контур.Толк </t>
  </si>
  <si>
    <t xml:space="preserve">14.05.2025-16.05.2025                  </t>
  </si>
  <si>
    <t>15.05.2025  Контур.Толк</t>
  </si>
  <si>
    <t>16.05.2025 Контур.Толк</t>
  </si>
  <si>
    <t xml:space="preserve">Кожаева  15, 16 Контур.Толк + 14 уч материал </t>
  </si>
  <si>
    <t>21.05.2025-23.05.3025</t>
  </si>
  <si>
    <t>21.05.2025-23.05.3025 Контур Толк</t>
  </si>
  <si>
    <t>23.05.3025 Щелково</t>
  </si>
  <si>
    <t>Потанина 19 Контур Толк, Родионова 20 Контур Толк, Потанина 21 Павлово-Посад</t>
  </si>
  <si>
    <t>21.05.2025  Красногорск</t>
  </si>
  <si>
    <t>Потанина 16, Томилино</t>
  </si>
  <si>
    <t xml:space="preserve">16.05.2025  Томилино  </t>
  </si>
  <si>
    <t>Родионова 5 Контур Толк, Андронова 6, 7 Контур Толк</t>
  </si>
  <si>
    <t>стоит в Щелково и другие даты в зяывке</t>
  </si>
  <si>
    <t xml:space="preserve">в аявке нет </t>
  </si>
  <si>
    <t>Управление качеством электрической энергии</t>
  </si>
  <si>
    <t>15.05.2025- 16.05.2025</t>
  </si>
  <si>
    <t>Подбор и адаптация: борьба за таланты в условиях кадрового голода</t>
  </si>
  <si>
    <t>Электромонтер по оперативным переключениям в распределительных сетях</t>
  </si>
  <si>
    <t>Школа мастера</t>
  </si>
  <si>
    <t>02.04.2025-31.10.2025</t>
  </si>
  <si>
    <t>02.04.2025, 09.04.2025, 16.04.2025, 23.04.2025, 06.05.2025, 14.05.2025, 21.05.2025, 28.05.2025, 06.08.2025, 13.08.2025, 20.08.2025, 27.08.2025, 03.09.2025, 10.09.2025, 17.09.2025, 24.09.2025, 01.10.2025, 09.10.2025, 15.10.2025, 22.10.2025</t>
  </si>
  <si>
    <t>План-заказ                                                                                                                                                                              профессионально-технического обучения персонала АО "Мособлэнерго" на базе  ЧУДПО "Энергетический институт повышения квалификации АО "Мособлэнерго"                                                                              с отрывом  от производства                                                                                                   на май   2025 года</t>
  </si>
  <si>
    <t xml:space="preserve">1С БИТ.ФИНАС бюджетирование </t>
  </si>
  <si>
    <t>Коптелова Н.Ю.</t>
  </si>
  <si>
    <t>Азы программирования в системе "1С: Предприятие 8.3"</t>
  </si>
  <si>
    <t>17.05.2025-31.05.2025</t>
  </si>
  <si>
    <t>С 10.00 до 17.00</t>
  </si>
  <si>
    <t xml:space="preserve">группа 28 чел </t>
  </si>
  <si>
    <t>Самохина перенесла обучение на сентябрь</t>
  </si>
  <si>
    <t>Протченко апрель</t>
  </si>
  <si>
    <t>отмена Бондач</t>
  </si>
  <si>
    <t>Перенос на июль</t>
  </si>
  <si>
    <t>Ковалёв Александр Янович, г.Санкт-Петербург, ул. Авиационная,  д.23</t>
  </si>
  <si>
    <t>ПФП</t>
  </si>
  <si>
    <t>Мастер участка по эксплуатации трансформаторных подстанций и распределительных пунктов</t>
  </si>
  <si>
    <t>19.05.2025-10.06.2025</t>
  </si>
  <si>
    <t>19.05.2025-07.06.2026 Онлайн подключение</t>
  </si>
  <si>
    <t>С 10.00 до 13.00, Сучкова и Горбик,Сорокина, Дзигоев</t>
  </si>
  <si>
    <t>г.Санкт-Петербург, Ленинский пр., д.89</t>
  </si>
  <si>
    <t>ОТМЕНА</t>
  </si>
  <si>
    <t>Ганьшина Елена Владимировна, г.Санкт-Петербург, ул. Авиационная,  д.23</t>
  </si>
  <si>
    <t>13.05.2025-15.05.2025</t>
  </si>
  <si>
    <t>Трайгель Александр Вацлавович, перенос на июнь</t>
  </si>
  <si>
    <t>Грачев Валерий Владиславович не хотят С-П</t>
  </si>
  <si>
    <t>Горовой возможно с гл. инженерами на учет эн.</t>
  </si>
  <si>
    <t>П-П филиал-планировали на 2025 -11 чел., 6 чел. бучили в марте, 3 чел. в апреле, 1 чел. на длит.б/л, по остальным отпала необходимость</t>
  </si>
  <si>
    <t>Картуз Кристина</t>
  </si>
  <si>
    <t>Осаулец Сергей Викторович, г.Санкт-Петербург, Ленинский пр., д.89</t>
  </si>
  <si>
    <t>Одинцовский - отпуск с 12.05, Раменский  - отпуск с 26.05</t>
  </si>
  <si>
    <t>?</t>
  </si>
  <si>
    <t>Средства интеграции и обмена данными в системе "1С:Предприятие 8"</t>
  </si>
  <si>
    <t>С 10.00 до 17.00 Лунева перенос</t>
  </si>
  <si>
    <t>Суммированный учет рабочего времени (СУРВ) для целевой оплаты труда: новые вопросы и сложные ситуации</t>
  </si>
  <si>
    <t>12.05.2025-19.05.2026</t>
  </si>
  <si>
    <t xml:space="preserve">12.05.2025-16.05.2025  </t>
  </si>
  <si>
    <t>Климкина Людмила Дмитриевна,  г.Санкт Петербург, Лермонтовский пр., 7А Климкина</t>
  </si>
  <si>
    <t>Теория и практика расчета заработной платы в "1С:Зарплата и управление персоналом 8.3"</t>
  </si>
  <si>
    <t>13.05.2025-03.06.2025 Онлайн подключение</t>
  </si>
  <si>
    <t>Лушпай Дмитрий Николаевич, с 09.30 до 13.30</t>
  </si>
  <si>
    <t>Техника и технология наземного транспорта</t>
  </si>
  <si>
    <t>Валиева Ольга Ивановна,ТКАЧЕВ????</t>
  </si>
  <si>
    <t>отпала необходимость</t>
  </si>
  <si>
    <t>Успешные переговоры. Техника противостояния манипуляциям. Устойчивость в конфликтах</t>
  </si>
  <si>
    <t>Управление проектами при организации строительства энергетических и электросетевых объектов</t>
  </si>
  <si>
    <t>Бородулина О., Михеева О., Труляев В.</t>
  </si>
  <si>
    <t>Перенос на апрель</t>
  </si>
  <si>
    <t>Ахсянов Нил Сафатдинович</t>
  </si>
  <si>
    <t>Стецко А.А.</t>
  </si>
  <si>
    <t>16.05.2025-02.06.2025</t>
  </si>
  <si>
    <t>Смирнова Ю.А.</t>
  </si>
  <si>
    <t>Мевшая И.В</t>
  </si>
  <si>
    <t>Галицкая Н.Е.</t>
  </si>
  <si>
    <t>19.05.2025, 20.05.2025, 21.05.2025, 22.05.2025 Контур Толк</t>
  </si>
  <si>
    <t>19.05.2025, 20.05.2025, 21.05.2025, 22.05.2025, 23.05.2025 Контур Толк</t>
  </si>
  <si>
    <t>19.05.2025-29.05.2025</t>
  </si>
  <si>
    <t>03.06.2025-01.07.2025</t>
  </si>
  <si>
    <t>19.05.2025-01.07.2025</t>
  </si>
  <si>
    <t>Баранова 19, 20, 21, 22, 23     Контур Толк</t>
  </si>
  <si>
    <t>Баранова 19, 20, 21, 22     Контур Толк</t>
  </si>
  <si>
    <t>14.05.2025- 26.05.2025</t>
  </si>
  <si>
    <t>14.05.2025, 19.05.2025, 21.05.2025, 23.05.2025  онлайн подключение 10:00 до 12:00</t>
  </si>
  <si>
    <r>
      <t xml:space="preserve">Потанина 19 Контур Толк, </t>
    </r>
    <r>
      <rPr>
        <sz val="10"/>
        <color rgb="FFFF0000"/>
        <rFont val="Times New Roman"/>
        <family val="1"/>
        <charset val="204"/>
      </rPr>
      <t xml:space="preserve">Родионова 20 </t>
    </r>
    <r>
      <rPr>
        <sz val="10"/>
        <rFont val="Times New Roman"/>
        <family val="1"/>
        <charset val="204"/>
      </rPr>
      <t>Контур Толк, Потанина 21 Павлово-Посад</t>
    </r>
  </si>
  <si>
    <t>13.05.2025     Контур Толк</t>
  </si>
  <si>
    <r>
      <rPr>
        <sz val="9"/>
        <color rgb="FFFF0000"/>
        <rFont val="Times New Roman"/>
        <family val="1"/>
        <charset val="204"/>
      </rPr>
      <t xml:space="preserve">Андронова 5 Контур.Толк, </t>
    </r>
    <r>
      <rPr>
        <sz val="9"/>
        <color theme="1"/>
        <rFont val="Times New Roman"/>
        <family val="1"/>
        <charset val="204"/>
      </rPr>
      <t xml:space="preserve">Калакуцкий 6  Контур.Толк,   Зиновьев 7 Контур.Толк </t>
    </r>
  </si>
  <si>
    <t xml:space="preserve">Рожнов 7 Контур.Толк,  Аведов 12,13 Контур.Толк  </t>
  </si>
  <si>
    <t>Рожнов 5, Мытищи</t>
  </si>
  <si>
    <t>05.05.2025 Мытищи</t>
  </si>
  <si>
    <t>Потехина 22,23,26 Контур.Толк</t>
  </si>
  <si>
    <t>19.05.2025-  23.05.2025</t>
  </si>
  <si>
    <t>Фролов 19,20,21 Контур Толк</t>
  </si>
  <si>
    <t>19.05.2025,  20.05.2025, 21.05.2025 Контур Толк</t>
  </si>
  <si>
    <r>
      <rPr>
        <sz val="9"/>
        <color rgb="FFFF0000"/>
        <rFont val="Times New Roman"/>
        <family val="1"/>
        <charset val="204"/>
      </rPr>
      <t>Рожнов 12</t>
    </r>
    <r>
      <rPr>
        <sz val="9"/>
        <rFont val="Times New Roman"/>
        <family val="1"/>
        <charset val="204"/>
      </rPr>
      <t xml:space="preserve"> Контур.Толк Кожаева 13 Контур.Толк</t>
    </r>
  </si>
  <si>
    <r>
      <rPr>
        <sz val="9"/>
        <color rgb="FFFF0000"/>
        <rFont val="Times New Roman"/>
        <family val="1"/>
        <charset val="204"/>
      </rPr>
      <t>Рожнов 1</t>
    </r>
    <r>
      <rPr>
        <sz val="9"/>
        <rFont val="Times New Roman"/>
        <family val="1"/>
        <charset val="204"/>
      </rPr>
      <t xml:space="preserve">2 Контур.Толк Кожаева 13 Контур.Толк </t>
    </r>
  </si>
  <si>
    <t>Минц 14,15 Контур.Толк, 21 Красногорск + 20 уч.мат.</t>
  </si>
  <si>
    <t>доп.группа 29.04.2025</t>
  </si>
  <si>
    <t>доп.группа 25.04.2025</t>
  </si>
  <si>
    <t>28.05.2025-04.06.2025</t>
  </si>
  <si>
    <t xml:space="preserve">Машинист автовышки и автогидроподъемника </t>
  </si>
  <si>
    <t>Дзюба 12, 13, 14, 15, 16 Контур.Толк</t>
  </si>
  <si>
    <t>12.05.2025, 13.05.2025,  14.05.2025, 15.05.2025, 16.05.2025 Контур.Толк</t>
  </si>
  <si>
    <t>Северная столица</t>
  </si>
  <si>
    <t>ПЭИПК</t>
  </si>
  <si>
    <t>Главный инженер проекта  по организации архитектурно-строительного проектирования</t>
  </si>
  <si>
    <t>19.05.2025 - 30.05.2025</t>
  </si>
  <si>
    <t>Кишкурно</t>
  </si>
  <si>
    <t>26.05.2025, 27.05.2025, 28.05.2025</t>
  </si>
  <si>
    <t xml:space="preserve"> </t>
  </si>
  <si>
    <t>26.05.2025-02.06.2025 </t>
  </si>
  <si>
    <t>Галицккая Н.Е.</t>
  </si>
  <si>
    <t>28.05.2025- 09.06.2025</t>
  </si>
  <si>
    <t xml:space="preserve">Флоров уч.материал </t>
  </si>
  <si>
    <t>Мастер по техническому обслуживанию и ремонту оборудования распределительных сетей 0,4-20 кВ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</si>
</sst>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_-* #,##0.00_-;\-* #,##0.00_-;_-* &quot;-&quot;??_-;_-@_-"/>
    <numFmt numFmtId="168" formatCode="_-* #,##0_$_-;\-* #,##0_$_-;_-* &quot;-&quot;_$_-;_-@_-"/>
    <numFmt numFmtId="169" formatCode="_-* #,##0.00_$_-;\-* #,##0.00_$_-;_-* &quot;-&quot;??_$_-;_-@_-"/>
    <numFmt numFmtId="170" formatCode="&quot;$&quot;#,##0_);[Red]\(&quot;$&quot;#,##0\)"/>
    <numFmt numFmtId="171" formatCode="_-* #,##0.00&quot;$&quot;_-;\-* #,##0.00&quot;$&quot;_-;_-* &quot;-&quot;??&quot;$&quot;_-;_-@_-"/>
    <numFmt numFmtId="172" formatCode="General_)"/>
    <numFmt numFmtId="173" formatCode="0.0"/>
    <numFmt numFmtId="174" formatCode="#,##0.00\ _₽"/>
  </numFmts>
  <fonts count="52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8"/>
      <name val="Optima"/>
      <family val="2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1"/>
      <name val="Times New Roman Cyr"/>
      <family val="1"/>
      <charset val="204"/>
    </font>
    <font>
      <sz val="10"/>
      <name val="Helv"/>
    </font>
    <font>
      <sz val="10"/>
      <name val="NTHarmonica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1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8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.5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9"/>
      <color rgb="FFC00000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rgb="FFFF000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rgb="FFED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7">
    <xf numFmtId="0" fontId="0" fillId="0" borderId="0"/>
    <xf numFmtId="0" fontId="13" fillId="0" borderId="2">
      <protection locked="0"/>
    </xf>
    <xf numFmtId="165" fontId="13" fillId="0" borderId="0">
      <protection locked="0"/>
    </xf>
    <xf numFmtId="165" fontId="13" fillId="0" borderId="0">
      <protection locked="0"/>
    </xf>
    <xf numFmtId="165" fontId="13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168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0" fontId="15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16" fillId="0" borderId="0"/>
    <xf numFmtId="0" fontId="17" fillId="0" borderId="0"/>
    <xf numFmtId="0" fontId="18" fillId="0" borderId="0" applyNumberFormat="0">
      <alignment horizontal="left"/>
    </xf>
    <xf numFmtId="172" fontId="19" fillId="0" borderId="3">
      <protection locked="0"/>
    </xf>
    <xf numFmtId="172" fontId="20" fillId="2" borderId="3"/>
    <xf numFmtId="0" fontId="7" fillId="0" borderId="0"/>
    <xf numFmtId="0" fontId="7" fillId="0" borderId="0"/>
    <xf numFmtId="0" fontId="8" fillId="0" borderId="0"/>
    <xf numFmtId="0" fontId="8" fillId="0" borderId="0"/>
    <xf numFmtId="173" fontId="21" fillId="3" borderId="4" applyNumberFormat="0" applyBorder="0" applyAlignment="0">
      <alignment vertical="center"/>
      <protection locked="0"/>
    </xf>
    <xf numFmtId="0" fontId="22" fillId="0" borderId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5" fontId="13" fillId="0" borderId="0">
      <protection locked="0"/>
    </xf>
    <xf numFmtId="0" fontId="26" fillId="0" borderId="0"/>
    <xf numFmtId="0" fontId="29" fillId="4" borderId="0" applyNumberFormat="0" applyBorder="0" applyAlignment="0" applyProtection="0"/>
    <xf numFmtId="0" fontId="26" fillId="0" borderId="0"/>
    <xf numFmtId="0" fontId="6" fillId="0" borderId="0"/>
    <xf numFmtId="0" fontId="5" fillId="0" borderId="0"/>
    <xf numFmtId="0" fontId="5" fillId="0" borderId="0"/>
    <xf numFmtId="0" fontId="5" fillId="0" borderId="0"/>
    <xf numFmtId="167" fontId="8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>
      <protection locked="0"/>
    </xf>
    <xf numFmtId="165" fontId="13" fillId="0" borderId="0">
      <protection locked="0"/>
    </xf>
    <xf numFmtId="165" fontId="13" fillId="0" borderId="0">
      <protection locked="0"/>
    </xf>
    <xf numFmtId="0" fontId="3" fillId="0" borderId="0"/>
    <xf numFmtId="0" fontId="3" fillId="0" borderId="0"/>
    <xf numFmtId="165" fontId="13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46">
    <xf numFmtId="0" fontId="0" fillId="0" borderId="0" xfId="0"/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9" fillId="0" borderId="0" xfId="0" applyFont="1"/>
    <xf numFmtId="0" fontId="0" fillId="0" borderId="0" xfId="0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24" fillId="0" borderId="1" xfId="0" applyFont="1" applyBorder="1" applyAlignment="1" applyProtection="1">
      <alignment horizontal="center" vertical="center" wrapText="1"/>
      <protection hidden="1"/>
    </xf>
    <xf numFmtId="0" fontId="25" fillId="0" borderId="1" xfId="0" applyFont="1" applyBorder="1" applyAlignment="1" applyProtection="1">
      <alignment horizontal="center" vertical="center" wrapText="1"/>
      <protection hidden="1"/>
    </xf>
    <xf numFmtId="0" fontId="2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5" fillId="0" borderId="5" xfId="0" applyFont="1" applyBorder="1" applyAlignment="1" applyProtection="1">
      <alignment horizontal="center" vertical="center" wrapText="1"/>
      <protection hidden="1"/>
    </xf>
    <xf numFmtId="0" fontId="9" fillId="0" borderId="1" xfId="0" applyFont="1" applyBorder="1"/>
    <xf numFmtId="0" fontId="9" fillId="5" borderId="0" xfId="0" applyFont="1" applyFill="1"/>
    <xf numFmtId="0" fontId="24" fillId="0" borderId="1" xfId="0" applyFont="1" applyBorder="1" applyAlignment="1" applyProtection="1">
      <alignment horizontal="center" vertical="top" wrapText="1"/>
      <protection hidden="1"/>
    </xf>
    <xf numFmtId="0" fontId="34" fillId="0" borderId="1" xfId="0" applyFont="1" applyBorder="1" applyAlignment="1" applyProtection="1">
      <alignment horizontal="center" vertical="top" wrapText="1"/>
      <protection hidden="1"/>
    </xf>
    <xf numFmtId="0" fontId="35" fillId="0" borderId="1" xfId="0" applyFont="1" applyBorder="1" applyAlignment="1" applyProtection="1">
      <alignment horizontal="center" vertical="top" wrapText="1"/>
      <protection hidden="1"/>
    </xf>
    <xf numFmtId="0" fontId="37" fillId="0" borderId="1" xfId="0" applyFont="1" applyBorder="1" applyAlignment="1">
      <alignment horizontal="center" vertical="center" wrapText="1"/>
    </xf>
    <xf numFmtId="14" fontId="24" fillId="6" borderId="1" xfId="0" applyNumberFormat="1" applyFont="1" applyFill="1" applyBorder="1" applyAlignment="1" applyProtection="1">
      <alignment horizontal="center" vertical="top" wrapText="1"/>
      <protection hidden="1"/>
    </xf>
    <xf numFmtId="0" fontId="24" fillId="0" borderId="1" xfId="0" applyFont="1" applyBorder="1" applyAlignment="1" applyProtection="1">
      <alignment horizontal="left" vertical="top" wrapText="1"/>
      <protection hidden="1"/>
    </xf>
    <xf numFmtId="0" fontId="9" fillId="8" borderId="0" xfId="0" applyFont="1" applyFill="1"/>
    <xf numFmtId="0" fontId="24" fillId="0" borderId="1" xfId="0" applyFont="1" applyBorder="1" applyAlignment="1">
      <alignment horizontal="center" vertical="top" wrapText="1"/>
    </xf>
    <xf numFmtId="14" fontId="35" fillId="0" borderId="1" xfId="0" applyNumberFormat="1" applyFont="1" applyBorder="1" applyAlignment="1" applyProtection="1">
      <alignment horizontal="center" vertical="top" wrapText="1"/>
      <protection hidden="1"/>
    </xf>
    <xf numFmtId="0" fontId="24" fillId="0" borderId="0" xfId="0" applyFont="1" applyAlignment="1">
      <alignment horizontal="center" vertical="top"/>
    </xf>
    <xf numFmtId="0" fontId="24" fillId="0" borderId="5" xfId="0" applyFont="1" applyBorder="1" applyAlignment="1" applyProtection="1">
      <alignment horizontal="center" vertical="top" wrapText="1"/>
      <protection hidden="1"/>
    </xf>
    <xf numFmtId="0" fontId="35" fillId="0" borderId="1" xfId="0" applyFont="1" applyBorder="1" applyAlignment="1">
      <alignment horizontal="center" vertical="top" wrapText="1"/>
    </xf>
    <xf numFmtId="0" fontId="35" fillId="0" borderId="0" xfId="0" applyFont="1" applyAlignment="1">
      <alignment horizontal="center" vertical="top"/>
    </xf>
    <xf numFmtId="0" fontId="24" fillId="0" borderId="1" xfId="0" applyFont="1" applyBorder="1" applyAlignment="1">
      <alignment horizontal="center" vertical="top"/>
    </xf>
    <xf numFmtId="0" fontId="34" fillId="0" borderId="1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left" vertical="top" wrapText="1"/>
    </xf>
    <xf numFmtId="0" fontId="25" fillId="0" borderId="1" xfId="0" applyFont="1" applyBorder="1" applyAlignment="1" applyProtection="1">
      <alignment horizontal="left" vertical="top" wrapText="1"/>
      <protection hidden="1"/>
    </xf>
    <xf numFmtId="0" fontId="25" fillId="0" borderId="1" xfId="0" applyFont="1" applyBorder="1" applyAlignment="1">
      <alignment horizontal="left" vertical="top" wrapText="1"/>
    </xf>
    <xf numFmtId="0" fontId="24" fillId="9" borderId="1" xfId="0" applyFont="1" applyFill="1" applyBorder="1" applyAlignment="1" applyProtection="1">
      <alignment horizontal="center" vertical="top" wrapText="1"/>
      <protection hidden="1"/>
    </xf>
    <xf numFmtId="0" fontId="12" fillId="6" borderId="1" xfId="0" applyFont="1" applyFill="1" applyBorder="1" applyAlignment="1" applyProtection="1">
      <alignment horizontal="center" vertical="top" wrapText="1"/>
      <protection hidden="1"/>
    </xf>
    <xf numFmtId="0" fontId="30" fillId="6" borderId="1" xfId="0" applyFont="1" applyFill="1" applyBorder="1" applyAlignment="1" applyProtection="1">
      <alignment horizontal="center" vertical="top" wrapText="1"/>
      <protection hidden="1"/>
    </xf>
    <xf numFmtId="0" fontId="30" fillId="0" borderId="1" xfId="0" applyFont="1" applyBorder="1" applyAlignment="1" applyProtection="1">
      <alignment horizontal="center" vertical="top" wrapText="1"/>
      <protection hidden="1"/>
    </xf>
    <xf numFmtId="0" fontId="12" fillId="6" borderId="0" xfId="0" applyFont="1" applyFill="1" applyAlignment="1">
      <alignment horizontal="left" vertical="top" wrapText="1"/>
    </xf>
    <xf numFmtId="0" fontId="12" fillId="6" borderId="0" xfId="0" applyFont="1" applyFill="1" applyAlignment="1">
      <alignment horizontal="left" vertical="top"/>
    </xf>
    <xf numFmtId="0" fontId="35" fillId="6" borderId="1" xfId="0" applyFont="1" applyFill="1" applyBorder="1" applyAlignment="1" applyProtection="1">
      <alignment horizontal="center" vertical="top" wrapText="1"/>
      <protection hidden="1"/>
    </xf>
    <xf numFmtId="0" fontId="33" fillId="9" borderId="1" xfId="0" applyFont="1" applyFill="1" applyBorder="1" applyAlignment="1" applyProtection="1">
      <alignment horizontal="center" vertical="center" wrapText="1"/>
      <protection hidden="1"/>
    </xf>
    <xf numFmtId="0" fontId="38" fillId="0" borderId="1" xfId="0" applyFont="1" applyBorder="1" applyAlignment="1" applyProtection="1">
      <alignment horizontal="center" vertical="center" wrapText="1"/>
      <protection hidden="1"/>
    </xf>
    <xf numFmtId="0" fontId="24" fillId="10" borderId="1" xfId="0" applyFont="1" applyFill="1" applyBorder="1" applyAlignment="1">
      <alignment horizontal="center" vertical="top" wrapText="1"/>
    </xf>
    <xf numFmtId="0" fontId="24" fillId="10" borderId="1" xfId="0" applyFont="1" applyFill="1" applyBorder="1" applyAlignment="1" applyProtection="1">
      <alignment horizontal="left" vertical="top" wrapText="1"/>
      <protection hidden="1"/>
    </xf>
    <xf numFmtId="0" fontId="24" fillId="10" borderId="1" xfId="0" applyFont="1" applyFill="1" applyBorder="1" applyAlignment="1" applyProtection="1">
      <alignment horizontal="center" vertical="top" wrapText="1"/>
      <protection hidden="1"/>
    </xf>
    <xf numFmtId="0" fontId="35" fillId="10" borderId="1" xfId="0" applyFont="1" applyFill="1" applyBorder="1" applyAlignment="1" applyProtection="1">
      <alignment horizontal="center" vertical="top" wrapText="1"/>
      <protection hidden="1"/>
    </xf>
    <xf numFmtId="0" fontId="35" fillId="10" borderId="1" xfId="0" applyFont="1" applyFill="1" applyBorder="1" applyAlignment="1">
      <alignment horizontal="center" vertical="top" wrapText="1"/>
    </xf>
    <xf numFmtId="0" fontId="34" fillId="10" borderId="1" xfId="0" applyFont="1" applyFill="1" applyBorder="1" applyAlignment="1" applyProtection="1">
      <alignment horizontal="center" vertical="top" wrapText="1"/>
      <protection hidden="1"/>
    </xf>
    <xf numFmtId="0" fontId="24" fillId="10" borderId="0" xfId="0" applyFont="1" applyFill="1" applyAlignment="1">
      <alignment horizontal="center" vertical="top"/>
    </xf>
    <xf numFmtId="0" fontId="24" fillId="8" borderId="1" xfId="0" applyFont="1" applyFill="1" applyBorder="1" applyAlignment="1">
      <alignment horizontal="center" vertical="top" wrapText="1"/>
    </xf>
    <xf numFmtId="0" fontId="24" fillId="8" borderId="1" xfId="0" applyFont="1" applyFill="1" applyBorder="1" applyAlignment="1" applyProtection="1">
      <alignment horizontal="left" vertical="top" wrapText="1"/>
      <protection hidden="1"/>
    </xf>
    <xf numFmtId="0" fontId="24" fillId="8" borderId="1" xfId="0" applyFont="1" applyFill="1" applyBorder="1" applyAlignment="1" applyProtection="1">
      <alignment horizontal="center" vertical="top" wrapText="1"/>
      <protection hidden="1"/>
    </xf>
    <xf numFmtId="0" fontId="35" fillId="8" borderId="1" xfId="0" applyFont="1" applyFill="1" applyBorder="1" applyAlignment="1" applyProtection="1">
      <alignment horizontal="center" vertical="top" wrapText="1"/>
      <protection hidden="1"/>
    </xf>
    <xf numFmtId="0" fontId="34" fillId="8" borderId="1" xfId="0" applyFont="1" applyFill="1" applyBorder="1" applyAlignment="1" applyProtection="1">
      <alignment horizontal="center" vertical="top" wrapText="1"/>
      <protection hidden="1"/>
    </xf>
    <xf numFmtId="0" fontId="24" fillId="8" borderId="1" xfId="0" applyFont="1" applyFill="1" applyBorder="1" applyAlignment="1">
      <alignment horizontal="center" vertical="top"/>
    </xf>
    <xf numFmtId="0" fontId="24" fillId="8" borderId="0" xfId="0" applyFont="1" applyFill="1" applyAlignment="1">
      <alignment horizontal="center" vertical="top"/>
    </xf>
    <xf numFmtId="0" fontId="24" fillId="11" borderId="1" xfId="0" applyFont="1" applyFill="1" applyBorder="1" applyAlignment="1">
      <alignment horizontal="center" vertical="top" wrapText="1"/>
    </xf>
    <xf numFmtId="0" fontId="24" fillId="11" borderId="1" xfId="0" applyFont="1" applyFill="1" applyBorder="1" applyAlignment="1" applyProtection="1">
      <alignment horizontal="left" vertical="top" wrapText="1"/>
      <protection hidden="1"/>
    </xf>
    <xf numFmtId="0" fontId="24" fillId="11" borderId="1" xfId="0" applyFont="1" applyFill="1" applyBorder="1" applyAlignment="1" applyProtection="1">
      <alignment horizontal="center" vertical="top" wrapText="1"/>
      <protection hidden="1"/>
    </xf>
    <xf numFmtId="0" fontId="35" fillId="11" borderId="1" xfId="0" applyFont="1" applyFill="1" applyBorder="1" applyAlignment="1" applyProtection="1">
      <alignment horizontal="center" vertical="top" wrapText="1"/>
      <protection hidden="1"/>
    </xf>
    <xf numFmtId="0" fontId="35" fillId="11" borderId="1" xfId="0" applyFont="1" applyFill="1" applyBorder="1" applyAlignment="1">
      <alignment horizontal="center" vertical="top" wrapText="1"/>
    </xf>
    <xf numFmtId="0" fontId="34" fillId="11" borderId="1" xfId="0" applyFont="1" applyFill="1" applyBorder="1" applyAlignment="1" applyProtection="1">
      <alignment horizontal="center" vertical="top" wrapText="1"/>
      <protection hidden="1"/>
    </xf>
    <xf numFmtId="0" fontId="24" fillId="11" borderId="1" xfId="0" applyFont="1" applyFill="1" applyBorder="1" applyAlignment="1">
      <alignment horizontal="center" vertical="top"/>
    </xf>
    <xf numFmtId="0" fontId="24" fillId="11" borderId="0" xfId="0" applyFont="1" applyFill="1" applyAlignment="1">
      <alignment horizontal="center" vertical="top"/>
    </xf>
    <xf numFmtId="0" fontId="24" fillId="12" borderId="1" xfId="0" applyFont="1" applyFill="1" applyBorder="1" applyAlignment="1">
      <alignment horizontal="center" vertical="top" wrapText="1"/>
    </xf>
    <xf numFmtId="0" fontId="24" fillId="12" borderId="1" xfId="0" applyFont="1" applyFill="1" applyBorder="1" applyAlignment="1" applyProtection="1">
      <alignment horizontal="left" vertical="top" wrapText="1"/>
      <protection hidden="1"/>
    </xf>
    <xf numFmtId="0" fontId="24" fillId="12" borderId="1" xfId="0" applyFont="1" applyFill="1" applyBorder="1" applyAlignment="1" applyProtection="1">
      <alignment horizontal="center" vertical="top" wrapText="1"/>
      <protection hidden="1"/>
    </xf>
    <xf numFmtId="0" fontId="35" fillId="12" borderId="1" xfId="0" applyFont="1" applyFill="1" applyBorder="1" applyAlignment="1" applyProtection="1">
      <alignment horizontal="center" vertical="top" wrapText="1"/>
      <protection hidden="1"/>
    </xf>
    <xf numFmtId="0" fontId="35" fillId="12" borderId="1" xfId="0" applyFont="1" applyFill="1" applyBorder="1" applyAlignment="1">
      <alignment horizontal="center" vertical="top" wrapText="1"/>
    </xf>
    <xf numFmtId="0" fontId="34" fillId="12" borderId="1" xfId="0" applyFont="1" applyFill="1" applyBorder="1" applyAlignment="1" applyProtection="1">
      <alignment horizontal="center" vertical="top" wrapText="1"/>
      <protection hidden="1"/>
    </xf>
    <xf numFmtId="0" fontId="24" fillId="12" borderId="1" xfId="0" applyFont="1" applyFill="1" applyBorder="1" applyAlignment="1">
      <alignment horizontal="center" vertical="top"/>
    </xf>
    <xf numFmtId="0" fontId="24" fillId="12" borderId="0" xfId="0" applyFont="1" applyFill="1" applyAlignment="1">
      <alignment horizontal="center" vertical="top"/>
    </xf>
    <xf numFmtId="0" fontId="24" fillId="13" borderId="1" xfId="0" applyFont="1" applyFill="1" applyBorder="1" applyAlignment="1">
      <alignment horizontal="center" vertical="top" wrapText="1"/>
    </xf>
    <xf numFmtId="0" fontId="24" fillId="13" borderId="1" xfId="0" applyFont="1" applyFill="1" applyBorder="1" applyAlignment="1" applyProtection="1">
      <alignment horizontal="left" vertical="top" wrapText="1"/>
      <protection hidden="1"/>
    </xf>
    <xf numFmtId="0" fontId="24" fillId="13" borderId="1" xfId="0" applyFont="1" applyFill="1" applyBorder="1" applyAlignment="1" applyProtection="1">
      <alignment horizontal="center" vertical="top" wrapText="1"/>
      <protection hidden="1"/>
    </xf>
    <xf numFmtId="0" fontId="35" fillId="13" borderId="1" xfId="0" applyFont="1" applyFill="1" applyBorder="1" applyAlignment="1" applyProtection="1">
      <alignment horizontal="center" vertical="top" wrapText="1"/>
      <protection hidden="1"/>
    </xf>
    <xf numFmtId="0" fontId="35" fillId="13" borderId="1" xfId="0" applyFont="1" applyFill="1" applyBorder="1" applyAlignment="1">
      <alignment horizontal="center" vertical="top" wrapText="1"/>
    </xf>
    <xf numFmtId="0" fontId="34" fillId="13" borderId="1" xfId="0" applyFont="1" applyFill="1" applyBorder="1" applyAlignment="1" applyProtection="1">
      <alignment horizontal="center" vertical="top" wrapText="1"/>
      <protection hidden="1"/>
    </xf>
    <xf numFmtId="0" fontId="24" fillId="13" borderId="1" xfId="0" applyFont="1" applyFill="1" applyBorder="1" applyAlignment="1">
      <alignment horizontal="center" vertical="top"/>
    </xf>
    <xf numFmtId="0" fontId="24" fillId="13" borderId="0" xfId="0" applyFont="1" applyFill="1" applyAlignment="1">
      <alignment horizontal="center" vertical="top"/>
    </xf>
    <xf numFmtId="0" fontId="36" fillId="13" borderId="1" xfId="0" applyFont="1" applyFill="1" applyBorder="1" applyAlignment="1" applyProtection="1">
      <alignment horizontal="left" vertical="top" wrapText="1"/>
      <protection hidden="1"/>
    </xf>
    <xf numFmtId="0" fontId="36" fillId="13" borderId="1" xfId="0" applyFont="1" applyFill="1" applyBorder="1" applyAlignment="1" applyProtection="1">
      <alignment horizontal="center" vertical="top" wrapText="1"/>
      <protection hidden="1"/>
    </xf>
    <xf numFmtId="0" fontId="24" fillId="14" borderId="1" xfId="0" applyFont="1" applyFill="1" applyBorder="1" applyAlignment="1">
      <alignment horizontal="center" vertical="top" wrapText="1"/>
    </xf>
    <xf numFmtId="0" fontId="24" fillId="14" borderId="1" xfId="0" applyFont="1" applyFill="1" applyBorder="1" applyAlignment="1" applyProtection="1">
      <alignment horizontal="left" vertical="top" wrapText="1"/>
      <protection hidden="1"/>
    </xf>
    <xf numFmtId="0" fontId="24" fillId="14" borderId="1" xfId="0" applyFont="1" applyFill="1" applyBorder="1" applyAlignment="1" applyProtection="1">
      <alignment horizontal="center" vertical="top" wrapText="1"/>
      <protection hidden="1"/>
    </xf>
    <xf numFmtId="0" fontId="35" fillId="14" borderId="1" xfId="0" applyFont="1" applyFill="1" applyBorder="1" applyAlignment="1" applyProtection="1">
      <alignment horizontal="center" vertical="top" wrapText="1"/>
      <protection hidden="1"/>
    </xf>
    <xf numFmtId="14" fontId="35" fillId="14" borderId="1" xfId="0" applyNumberFormat="1" applyFont="1" applyFill="1" applyBorder="1" applyAlignment="1" applyProtection="1">
      <alignment horizontal="center" vertical="top" wrapText="1"/>
      <protection hidden="1"/>
    </xf>
    <xf numFmtId="0" fontId="34" fillId="14" borderId="1" xfId="0" applyFont="1" applyFill="1" applyBorder="1" applyAlignment="1" applyProtection="1">
      <alignment horizontal="center" vertical="top" wrapText="1"/>
      <protection hidden="1"/>
    </xf>
    <xf numFmtId="0" fontId="24" fillId="14" borderId="1" xfId="0" applyFont="1" applyFill="1" applyBorder="1" applyAlignment="1">
      <alignment horizontal="center" vertical="top"/>
    </xf>
    <xf numFmtId="0" fontId="24" fillId="14" borderId="0" xfId="0" applyFont="1" applyFill="1" applyAlignment="1">
      <alignment horizontal="center" vertical="top"/>
    </xf>
    <xf numFmtId="0" fontId="35" fillId="8" borderId="1" xfId="0" applyFont="1" applyFill="1" applyBorder="1" applyAlignment="1">
      <alignment horizontal="center" vertical="top" wrapText="1"/>
    </xf>
    <xf numFmtId="0" fontId="24" fillId="10" borderId="5" xfId="0" applyFont="1" applyFill="1" applyBorder="1" applyAlignment="1" applyProtection="1">
      <alignment horizontal="center" vertical="top" wrapText="1"/>
      <protection hidden="1"/>
    </xf>
    <xf numFmtId="0" fontId="30" fillId="6" borderId="1" xfId="0" applyFont="1" applyFill="1" applyBorder="1" applyAlignment="1" applyProtection="1">
      <alignment horizontal="center" vertical="center" wrapText="1"/>
      <protection hidden="1"/>
    </xf>
    <xf numFmtId="0" fontId="30" fillId="0" borderId="1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horizontal="left" vertical="top"/>
    </xf>
    <xf numFmtId="14" fontId="37" fillId="0" borderId="1" xfId="0" applyNumberFormat="1" applyFont="1" applyBorder="1" applyAlignment="1" applyProtection="1">
      <alignment horizontal="center" vertical="center" wrapText="1"/>
      <protection hidden="1"/>
    </xf>
    <xf numFmtId="0" fontId="37" fillId="0" borderId="1" xfId="0" applyFont="1" applyBorder="1" applyAlignment="1" applyProtection="1">
      <alignment horizontal="center" vertical="center" wrapText="1"/>
      <protection hidden="1"/>
    </xf>
    <xf numFmtId="0" fontId="24" fillId="15" borderId="1" xfId="0" applyFont="1" applyFill="1" applyBorder="1" applyAlignment="1">
      <alignment horizontal="center" vertical="top" wrapText="1"/>
    </xf>
    <xf numFmtId="0" fontId="24" fillId="15" borderId="1" xfId="0" applyFont="1" applyFill="1" applyBorder="1" applyAlignment="1" applyProtection="1">
      <alignment horizontal="left" vertical="top" wrapText="1"/>
      <protection hidden="1"/>
    </xf>
    <xf numFmtId="0" fontId="24" fillId="15" borderId="1" xfId="0" applyFont="1" applyFill="1" applyBorder="1" applyAlignment="1" applyProtection="1">
      <alignment horizontal="center" vertical="top" wrapText="1"/>
      <protection hidden="1"/>
    </xf>
    <xf numFmtId="0" fontId="35" fillId="15" borderId="1" xfId="0" applyFont="1" applyFill="1" applyBorder="1" applyAlignment="1" applyProtection="1">
      <alignment horizontal="center" vertical="top" wrapText="1"/>
      <protection hidden="1"/>
    </xf>
    <xf numFmtId="0" fontId="35" fillId="15" borderId="1" xfId="0" applyFont="1" applyFill="1" applyBorder="1" applyAlignment="1">
      <alignment horizontal="center" vertical="top" wrapText="1"/>
    </xf>
    <xf numFmtId="0" fontId="34" fillId="15" borderId="1" xfId="0" applyFont="1" applyFill="1" applyBorder="1" applyAlignment="1" applyProtection="1">
      <alignment horizontal="center" vertical="top" wrapText="1"/>
      <protection hidden="1"/>
    </xf>
    <xf numFmtId="0" fontId="24" fillId="15" borderId="0" xfId="0" applyFont="1" applyFill="1" applyAlignment="1">
      <alignment horizontal="center" vertical="top"/>
    </xf>
    <xf numFmtId="14" fontId="35" fillId="15" borderId="1" xfId="0" applyNumberFormat="1" applyFont="1" applyFill="1" applyBorder="1" applyAlignment="1" applyProtection="1">
      <alignment horizontal="center" vertical="top" wrapText="1"/>
      <protection hidden="1"/>
    </xf>
    <xf numFmtId="0" fontId="12" fillId="6" borderId="1" xfId="0" applyFont="1" applyFill="1" applyBorder="1" applyAlignment="1" applyProtection="1">
      <alignment horizontal="center" vertical="center" wrapText="1"/>
      <protection hidden="1"/>
    </xf>
    <xf numFmtId="14" fontId="12" fillId="6" borderId="1" xfId="0" applyNumberFormat="1" applyFont="1" applyFill="1" applyBorder="1" applyAlignment="1" applyProtection="1">
      <alignment horizontal="center" vertical="center" wrapText="1"/>
      <protection hidden="1"/>
    </xf>
    <xf numFmtId="14" fontId="24" fillId="0" borderId="1" xfId="0" applyNumberFormat="1" applyFont="1" applyBorder="1" applyAlignment="1" applyProtection="1">
      <alignment horizontal="center" vertical="top" wrapText="1"/>
      <protection hidden="1"/>
    </xf>
    <xf numFmtId="0" fontId="24" fillId="16" borderId="1" xfId="0" applyFont="1" applyFill="1" applyBorder="1" applyAlignment="1">
      <alignment horizontal="center" vertical="top" wrapText="1"/>
    </xf>
    <xf numFmtId="0" fontId="24" fillId="16" borderId="1" xfId="0" applyFont="1" applyFill="1" applyBorder="1" applyAlignment="1" applyProtection="1">
      <alignment horizontal="left" vertical="top" wrapText="1"/>
      <protection hidden="1"/>
    </xf>
    <xf numFmtId="0" fontId="24" fillId="16" borderId="1" xfId="0" applyFont="1" applyFill="1" applyBorder="1" applyAlignment="1" applyProtection="1">
      <alignment horizontal="center" vertical="top" wrapText="1"/>
      <protection hidden="1"/>
    </xf>
    <xf numFmtId="0" fontId="34" fillId="16" borderId="1" xfId="0" applyFont="1" applyFill="1" applyBorder="1" applyAlignment="1" applyProtection="1">
      <alignment horizontal="center" vertical="top" wrapText="1"/>
      <protection hidden="1"/>
    </xf>
    <xf numFmtId="0" fontId="24" fillId="16" borderId="0" xfId="0" applyFont="1" applyFill="1" applyAlignment="1">
      <alignment horizontal="center" vertical="top"/>
    </xf>
    <xf numFmtId="14" fontId="24" fillId="8" borderId="1" xfId="0" applyNumberFormat="1" applyFont="1" applyFill="1" applyBorder="1" applyAlignment="1" applyProtection="1">
      <alignment horizontal="center" vertical="top" wrapText="1"/>
      <protection hidden="1"/>
    </xf>
    <xf numFmtId="0" fontId="36" fillId="16" borderId="1" xfId="0" applyFont="1" applyFill="1" applyBorder="1" applyAlignment="1" applyProtection="1">
      <alignment horizontal="left" vertical="top" wrapText="1"/>
      <protection hidden="1"/>
    </xf>
    <xf numFmtId="0" fontId="36" fillId="16" borderId="1" xfId="0" applyFont="1" applyFill="1" applyBorder="1" applyAlignment="1" applyProtection="1">
      <alignment horizontal="center" vertical="top" wrapText="1"/>
      <protection hidden="1"/>
    </xf>
    <xf numFmtId="14" fontId="24" fillId="16" borderId="1" xfId="0" applyNumberFormat="1" applyFont="1" applyFill="1" applyBorder="1" applyAlignment="1" applyProtection="1">
      <alignment horizontal="center" vertical="top" wrapText="1"/>
      <protection hidden="1"/>
    </xf>
    <xf numFmtId="0" fontId="24" fillId="16" borderId="5" xfId="0" applyFont="1" applyFill="1" applyBorder="1" applyAlignment="1" applyProtection="1">
      <alignment horizontal="center" vertical="top" wrapText="1"/>
      <protection hidden="1"/>
    </xf>
    <xf numFmtId="0" fontId="24" fillId="16" borderId="1" xfId="0" applyFont="1" applyFill="1" applyBorder="1" applyAlignment="1">
      <alignment horizontal="center" vertical="top"/>
    </xf>
    <xf numFmtId="0" fontId="39" fillId="0" borderId="1" xfId="0" applyFont="1" applyBorder="1" applyAlignment="1">
      <alignment vertical="top" wrapText="1"/>
    </xf>
    <xf numFmtId="0" fontId="24" fillId="12" borderId="5" xfId="0" applyFont="1" applyFill="1" applyBorder="1" applyAlignment="1" applyProtection="1">
      <alignment horizontal="center" vertical="top" wrapText="1"/>
      <protection hidden="1"/>
    </xf>
    <xf numFmtId="0" fontId="12" fillId="6" borderId="1" xfId="0" applyFont="1" applyFill="1" applyBorder="1" applyAlignment="1">
      <alignment horizontal="left" vertical="top"/>
    </xf>
    <xf numFmtId="0" fontId="24" fillId="0" borderId="0" xfId="0" applyFont="1" applyAlignment="1" applyProtection="1">
      <alignment horizontal="center" vertical="top" wrapText="1"/>
      <protection hidden="1"/>
    </xf>
    <xf numFmtId="0" fontId="24" fillId="0" borderId="0" xfId="0" applyFont="1" applyAlignment="1">
      <alignment horizontal="center" vertical="top" wrapText="1"/>
    </xf>
    <xf numFmtId="0" fontId="37" fillId="0" borderId="1" xfId="0" applyFont="1" applyBorder="1" applyAlignment="1">
      <alignment horizontal="center" vertical="center"/>
    </xf>
    <xf numFmtId="0" fontId="35" fillId="0" borderId="0" xfId="0" applyFont="1" applyAlignment="1">
      <alignment horizontal="center" vertical="top" wrapText="1"/>
    </xf>
    <xf numFmtId="0" fontId="24" fillId="17" borderId="1" xfId="0" applyFont="1" applyFill="1" applyBorder="1" applyAlignment="1">
      <alignment horizontal="center" vertical="top" wrapText="1"/>
    </xf>
    <xf numFmtId="0" fontId="24" fillId="17" borderId="1" xfId="0" applyFont="1" applyFill="1" applyBorder="1" applyAlignment="1" applyProtection="1">
      <alignment horizontal="left" vertical="top" wrapText="1"/>
      <protection hidden="1"/>
    </xf>
    <xf numFmtId="0" fontId="24" fillId="17" borderId="1" xfId="0" applyFont="1" applyFill="1" applyBorder="1" applyAlignment="1" applyProtection="1">
      <alignment horizontal="center" vertical="top" wrapText="1"/>
      <protection hidden="1"/>
    </xf>
    <xf numFmtId="0" fontId="35" fillId="17" borderId="1" xfId="0" applyFont="1" applyFill="1" applyBorder="1" applyAlignment="1" applyProtection="1">
      <alignment horizontal="center" vertical="top" wrapText="1"/>
      <protection hidden="1"/>
    </xf>
    <xf numFmtId="0" fontId="35" fillId="17" borderId="1" xfId="0" applyFont="1" applyFill="1" applyBorder="1" applyAlignment="1">
      <alignment horizontal="center" vertical="top" wrapText="1"/>
    </xf>
    <xf numFmtId="0" fontId="34" fillId="17" borderId="1" xfId="0" applyFont="1" applyFill="1" applyBorder="1" applyAlignment="1" applyProtection="1">
      <alignment horizontal="center" vertical="top" wrapText="1"/>
      <protection hidden="1"/>
    </xf>
    <xf numFmtId="0" fontId="24" fillId="17" borderId="5" xfId="0" applyFont="1" applyFill="1" applyBorder="1" applyAlignment="1" applyProtection="1">
      <alignment horizontal="center" vertical="top" wrapText="1"/>
      <protection hidden="1"/>
    </xf>
    <xf numFmtId="0" fontId="9" fillId="17" borderId="0" xfId="0" applyFont="1" applyFill="1"/>
    <xf numFmtId="0" fontId="24" fillId="10" borderId="0" xfId="0" applyFont="1" applyFill="1" applyAlignment="1">
      <alignment horizontal="center" vertical="top" wrapText="1"/>
    </xf>
    <xf numFmtId="0" fontId="24" fillId="17" borderId="1" xfId="0" applyFont="1" applyFill="1" applyBorder="1" applyAlignment="1">
      <alignment horizontal="center" vertical="top"/>
    </xf>
    <xf numFmtId="0" fontId="37" fillId="0" borderId="0" xfId="0" applyFont="1" applyAlignment="1">
      <alignment horizontal="center" vertical="center" wrapText="1"/>
    </xf>
    <xf numFmtId="0" fontId="24" fillId="16" borderId="5" xfId="0" applyFont="1" applyFill="1" applyBorder="1" applyAlignment="1">
      <alignment horizontal="center" vertical="top"/>
    </xf>
    <xf numFmtId="0" fontId="12" fillId="0" borderId="0" xfId="0" applyFont="1" applyAlignment="1">
      <alignment horizontal="center" vertical="center"/>
    </xf>
    <xf numFmtId="0" fontId="9" fillId="18" borderId="0" xfId="0" applyFont="1" applyFill="1"/>
    <xf numFmtId="0" fontId="24" fillId="18" borderId="0" xfId="0" applyFont="1" applyFill="1" applyAlignment="1">
      <alignment horizontal="center" vertical="top"/>
    </xf>
    <xf numFmtId="14" fontId="24" fillId="0" borderId="1" xfId="0" applyNumberFormat="1" applyFont="1" applyBorder="1" applyAlignment="1" applyProtection="1">
      <alignment horizontal="center" vertical="center" wrapText="1"/>
      <protection hidden="1"/>
    </xf>
    <xf numFmtId="0" fontId="36" fillId="0" borderId="1" xfId="0" applyFont="1" applyBorder="1" applyAlignment="1" applyProtection="1">
      <alignment horizontal="center" vertical="center" wrapText="1"/>
      <protection hidden="1"/>
    </xf>
    <xf numFmtId="0" fontId="9" fillId="15" borderId="0" xfId="0" applyFont="1" applyFill="1"/>
    <xf numFmtId="0" fontId="24" fillId="18" borderId="1" xfId="0" applyFont="1" applyFill="1" applyBorder="1" applyAlignment="1" applyProtection="1">
      <alignment vertical="top" wrapText="1"/>
      <protection hidden="1"/>
    </xf>
    <xf numFmtId="0" fontId="25" fillId="18" borderId="1" xfId="0" applyFont="1" applyFill="1" applyBorder="1" applyAlignment="1" applyProtection="1">
      <alignment horizontal="center" vertical="center" wrapText="1"/>
      <protection hidden="1"/>
    </xf>
    <xf numFmtId="0" fontId="31" fillId="18" borderId="1" xfId="0" applyFont="1" applyFill="1" applyBorder="1" applyAlignment="1">
      <alignment horizontal="center" vertical="center" wrapText="1"/>
    </xf>
    <xf numFmtId="0" fontId="10" fillId="0" borderId="0" xfId="0" applyFont="1"/>
    <xf numFmtId="0" fontId="24" fillId="12" borderId="1" xfId="0" applyFont="1" applyFill="1" applyBorder="1" applyAlignment="1" applyProtection="1">
      <alignment vertical="center" wrapText="1"/>
      <protection hidden="1"/>
    </xf>
    <xf numFmtId="0" fontId="24" fillId="12" borderId="1" xfId="0" applyFont="1" applyFill="1" applyBorder="1" applyAlignment="1">
      <alignment horizontal="center" vertical="center" wrapText="1"/>
    </xf>
    <xf numFmtId="0" fontId="35" fillId="12" borderId="1" xfId="0" applyFont="1" applyFill="1" applyBorder="1" applyAlignment="1">
      <alignment horizontal="center" vertical="center" wrapText="1"/>
    </xf>
    <xf numFmtId="0" fontId="34" fillId="12" borderId="1" xfId="0" applyFont="1" applyFill="1" applyBorder="1" applyAlignment="1" applyProtection="1">
      <alignment horizontal="center" vertical="center" wrapText="1"/>
      <protection hidden="1"/>
    </xf>
    <xf numFmtId="0" fontId="25" fillId="12" borderId="1" xfId="0" applyFont="1" applyFill="1" applyBorder="1" applyAlignment="1">
      <alignment horizontal="center" vertical="center" wrapText="1"/>
    </xf>
    <xf numFmtId="0" fontId="11" fillId="12" borderId="0" xfId="0" applyFont="1" applyFill="1" applyAlignment="1" applyProtection="1">
      <alignment horizontal="center" vertical="center" wrapText="1"/>
      <protection hidden="1"/>
    </xf>
    <xf numFmtId="0" fontId="26" fillId="12" borderId="0" xfId="0" applyFont="1" applyFill="1"/>
    <xf numFmtId="0" fontId="24" fillId="0" borderId="6" xfId="0" applyFont="1" applyBorder="1" applyAlignment="1">
      <alignment horizontal="center" vertical="top"/>
    </xf>
    <xf numFmtId="0" fontId="24" fillId="0" borderId="6" xfId="0" applyFont="1" applyBorder="1" applyAlignment="1">
      <alignment horizontal="center" vertical="top" wrapText="1"/>
    </xf>
    <xf numFmtId="0" fontId="25" fillId="18" borderId="6" xfId="0" applyFont="1" applyFill="1" applyBorder="1" applyAlignment="1">
      <alignment horizontal="center" vertical="center" wrapText="1"/>
    </xf>
    <xf numFmtId="0" fontId="31" fillId="18" borderId="6" xfId="0" applyFont="1" applyFill="1" applyBorder="1" applyAlignment="1">
      <alignment horizontal="center" vertical="center" wrapText="1"/>
    </xf>
    <xf numFmtId="0" fontId="36" fillId="6" borderId="1" xfId="0" applyFont="1" applyFill="1" applyBorder="1" applyAlignment="1" applyProtection="1">
      <alignment horizontal="center" vertical="center" wrapText="1"/>
      <protection hidden="1"/>
    </xf>
    <xf numFmtId="0" fontId="35" fillId="6" borderId="1" xfId="0" applyFont="1" applyFill="1" applyBorder="1" applyAlignment="1" applyProtection="1">
      <alignment horizontal="center" vertical="center" wrapText="1"/>
      <protection hidden="1"/>
    </xf>
    <xf numFmtId="0" fontId="24" fillId="6" borderId="1" xfId="0" applyFont="1" applyFill="1" applyBorder="1" applyAlignment="1" applyProtection="1">
      <alignment horizontal="center" vertical="center" wrapText="1"/>
      <protection hidden="1"/>
    </xf>
    <xf numFmtId="0" fontId="34" fillId="6" borderId="1" xfId="0" applyFont="1" applyFill="1" applyBorder="1" applyAlignment="1" applyProtection="1">
      <alignment horizontal="center" vertical="top" wrapText="1"/>
      <protection hidden="1"/>
    </xf>
    <xf numFmtId="0" fontId="25" fillId="6" borderId="5" xfId="0" applyFont="1" applyFill="1" applyBorder="1" applyAlignment="1" applyProtection="1">
      <alignment horizontal="center" vertical="center" wrapText="1"/>
      <protection hidden="1"/>
    </xf>
    <xf numFmtId="0" fontId="25" fillId="6" borderId="1" xfId="0" applyFont="1" applyFill="1" applyBorder="1" applyAlignment="1" applyProtection="1">
      <alignment horizontal="center" vertical="center" wrapText="1"/>
      <protection hidden="1"/>
    </xf>
    <xf numFmtId="0" fontId="9" fillId="6" borderId="0" xfId="0" applyFont="1" applyFill="1"/>
    <xf numFmtId="3" fontId="12" fillId="6" borderId="1" xfId="0" applyNumberFormat="1" applyFont="1" applyFill="1" applyBorder="1" applyAlignment="1" applyProtection="1">
      <alignment horizontal="center" vertical="center" wrapText="1"/>
      <protection hidden="1"/>
    </xf>
    <xf numFmtId="0" fontId="41" fillId="6" borderId="6" xfId="0" applyFont="1" applyFill="1" applyBorder="1" applyAlignment="1">
      <alignment horizontal="center" vertical="center" wrapText="1"/>
    </xf>
    <xf numFmtId="0" fontId="24" fillId="6" borderId="1" xfId="0" applyFont="1" applyFill="1" applyBorder="1" applyAlignment="1" applyProtection="1">
      <alignment horizontal="center" vertical="top" wrapText="1"/>
      <protection hidden="1"/>
    </xf>
    <xf numFmtId="0" fontId="24" fillId="6" borderId="1" xfId="0" applyFont="1" applyFill="1" applyBorder="1" applyAlignment="1">
      <alignment horizontal="center" vertical="top" wrapText="1"/>
    </xf>
    <xf numFmtId="0" fontId="35" fillId="6" borderId="0" xfId="0" applyFont="1" applyFill="1" applyAlignment="1">
      <alignment horizontal="center" vertical="top" wrapText="1"/>
    </xf>
    <xf numFmtId="0" fontId="24" fillId="6" borderId="0" xfId="0" applyFont="1" applyFill="1" applyAlignment="1">
      <alignment horizontal="center" vertical="top"/>
    </xf>
    <xf numFmtId="0" fontId="38" fillId="6" borderId="1" xfId="0" applyFont="1" applyFill="1" applyBorder="1" applyAlignment="1" applyProtection="1">
      <alignment horizontal="center" vertical="center" wrapText="1"/>
      <protection hidden="1"/>
    </xf>
    <xf numFmtId="0" fontId="40" fillId="6" borderId="6" xfId="0" applyFont="1" applyFill="1" applyBorder="1" applyAlignment="1">
      <alignment horizontal="center" vertical="center" wrapText="1"/>
    </xf>
    <xf numFmtId="0" fontId="12" fillId="6" borderId="0" xfId="0" applyFont="1" applyFill="1" applyAlignment="1">
      <alignment horizontal="center" vertical="center"/>
    </xf>
    <xf numFmtId="0" fontId="0" fillId="6" borderId="0" xfId="0" applyFill="1"/>
    <xf numFmtId="0" fontId="24" fillId="6" borderId="6" xfId="0" applyFont="1" applyFill="1" applyBorder="1" applyAlignment="1">
      <alignment horizontal="center" vertical="top"/>
    </xf>
    <xf numFmtId="0" fontId="44" fillId="6" borderId="1" xfId="0" applyFont="1" applyFill="1" applyBorder="1" applyAlignment="1">
      <alignment horizontal="left" vertical="top" wrapText="1"/>
    </xf>
    <xf numFmtId="0" fontId="25" fillId="6" borderId="6" xfId="0" applyFont="1" applyFill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top" wrapText="1"/>
    </xf>
    <xf numFmtId="0" fontId="10" fillId="6" borderId="1" xfId="0" applyFont="1" applyFill="1" applyBorder="1" applyAlignment="1">
      <alignment horizontal="center" vertical="center"/>
    </xf>
    <xf numFmtId="0" fontId="35" fillId="6" borderId="1" xfId="0" applyFont="1" applyFill="1" applyBorder="1" applyAlignment="1">
      <alignment horizontal="center" vertical="top" wrapText="1"/>
    </xf>
    <xf numFmtId="0" fontId="25" fillId="10" borderId="5" xfId="0" applyFont="1" applyFill="1" applyBorder="1" applyAlignment="1" applyProtection="1">
      <alignment horizontal="center" vertical="center" wrapText="1"/>
      <protection hidden="1"/>
    </xf>
    <xf numFmtId="0" fontId="25" fillId="10" borderId="1" xfId="0" applyFont="1" applyFill="1" applyBorder="1" applyAlignment="1" applyProtection="1">
      <alignment horizontal="center" vertical="center" wrapText="1"/>
      <protection hidden="1"/>
    </xf>
    <xf numFmtId="0" fontId="36" fillId="10" borderId="1" xfId="0" applyFont="1" applyFill="1" applyBorder="1" applyAlignment="1" applyProtection="1">
      <alignment horizontal="center" vertical="center" wrapText="1"/>
      <protection hidden="1"/>
    </xf>
    <xf numFmtId="0" fontId="24" fillId="10" borderId="1" xfId="0" applyFont="1" applyFill="1" applyBorder="1" applyAlignment="1" applyProtection="1">
      <alignment horizontal="center" vertical="center" wrapText="1"/>
      <protection hidden="1"/>
    </xf>
    <xf numFmtId="0" fontId="12" fillId="10" borderId="1" xfId="0" applyFont="1" applyFill="1" applyBorder="1" applyAlignment="1" applyProtection="1">
      <alignment horizontal="center" vertical="center" wrapText="1"/>
      <protection hidden="1"/>
    </xf>
    <xf numFmtId="0" fontId="9" fillId="10" borderId="0" xfId="0" applyFont="1" applyFill="1"/>
    <xf numFmtId="0" fontId="24" fillId="6" borderId="1" xfId="0" applyFont="1" applyFill="1" applyBorder="1" applyAlignment="1" applyProtection="1">
      <alignment vertical="top" wrapText="1"/>
      <protection hidden="1"/>
    </xf>
    <xf numFmtId="0" fontId="9" fillId="6" borderId="1" xfId="0" applyFont="1" applyFill="1" applyBorder="1"/>
    <xf numFmtId="0" fontId="37" fillId="10" borderId="1" xfId="0" applyFont="1" applyFill="1" applyBorder="1" applyAlignment="1" applyProtection="1">
      <alignment horizontal="center" vertical="center" wrapText="1"/>
      <protection hidden="1"/>
    </xf>
    <xf numFmtId="14" fontId="35" fillId="6" borderId="1" xfId="0" applyNumberFormat="1" applyFont="1" applyFill="1" applyBorder="1" applyAlignment="1" applyProtection="1">
      <alignment horizontal="center" vertical="top" wrapText="1"/>
      <protection hidden="1"/>
    </xf>
    <xf numFmtId="0" fontId="43" fillId="6" borderId="1" xfId="0" applyFont="1" applyFill="1" applyBorder="1" applyAlignment="1" applyProtection="1">
      <alignment horizontal="center" vertical="center" wrapText="1"/>
      <protection hidden="1"/>
    </xf>
    <xf numFmtId="0" fontId="10" fillId="6" borderId="0" xfId="0" applyFont="1" applyFill="1"/>
    <xf numFmtId="0" fontId="31" fillId="6" borderId="1" xfId="0" applyFont="1" applyFill="1" applyBorder="1" applyAlignment="1">
      <alignment horizontal="left" vertical="top" wrapText="1"/>
    </xf>
    <xf numFmtId="14" fontId="35" fillId="6" borderId="1" xfId="0" applyNumberFormat="1" applyFont="1" applyFill="1" applyBorder="1" applyAlignment="1" applyProtection="1">
      <alignment horizontal="center" vertical="center" wrapText="1"/>
      <protection hidden="1"/>
    </xf>
    <xf numFmtId="0" fontId="35" fillId="0" borderId="5" xfId="0" applyFont="1" applyBorder="1" applyAlignment="1">
      <alignment horizontal="center" vertical="top" wrapText="1"/>
    </xf>
    <xf numFmtId="0" fontId="38" fillId="0" borderId="5" xfId="0" applyFont="1" applyBorder="1" applyAlignment="1" applyProtection="1">
      <alignment horizontal="center" vertical="center" wrapText="1"/>
      <protection hidden="1"/>
    </xf>
    <xf numFmtId="0" fontId="45" fillId="6" borderId="1" xfId="0" applyFont="1" applyFill="1" applyBorder="1" applyAlignment="1">
      <alignment horizontal="left" vertical="top" wrapText="1"/>
    </xf>
    <xf numFmtId="0" fontId="24" fillId="6" borderId="5" xfId="0" applyFont="1" applyFill="1" applyBorder="1" applyAlignment="1" applyProtection="1">
      <alignment horizontal="center" vertical="top" wrapText="1"/>
      <protection hidden="1"/>
    </xf>
    <xf numFmtId="0" fontId="45" fillId="6" borderId="1" xfId="0" applyFont="1" applyFill="1" applyBorder="1" applyAlignment="1">
      <alignment horizontal="center" vertical="center"/>
    </xf>
    <xf numFmtId="0" fontId="44" fillId="10" borderId="1" xfId="0" applyFont="1" applyFill="1" applyBorder="1" applyAlignment="1">
      <alignment horizontal="left" vertical="top" wrapText="1"/>
    </xf>
    <xf numFmtId="0" fontId="42" fillId="10" borderId="1" xfId="0" applyFont="1" applyFill="1" applyBorder="1" applyAlignment="1" applyProtection="1">
      <alignment horizontal="center" vertical="top" wrapText="1"/>
      <protection hidden="1"/>
    </xf>
    <xf numFmtId="0" fontId="45" fillId="10" borderId="1" xfId="0" applyFont="1" applyFill="1" applyBorder="1" applyAlignment="1">
      <alignment horizontal="center" vertical="center"/>
    </xf>
    <xf numFmtId="0" fontId="35" fillId="10" borderId="0" xfId="0" applyFont="1" applyFill="1" applyAlignment="1">
      <alignment horizontal="center" vertical="top" wrapText="1"/>
    </xf>
    <xf numFmtId="0" fontId="38" fillId="10" borderId="1" xfId="0" applyFont="1" applyFill="1" applyBorder="1" applyAlignment="1" applyProtection="1">
      <alignment horizontal="center" vertical="center" wrapText="1"/>
      <protection hidden="1"/>
    </xf>
    <xf numFmtId="0" fontId="30" fillId="10" borderId="1" xfId="0" applyFont="1" applyFill="1" applyBorder="1" applyAlignment="1" applyProtection="1">
      <alignment horizontal="center" vertical="center" wrapText="1"/>
      <protection hidden="1"/>
    </xf>
    <xf numFmtId="0" fontId="45" fillId="6" borderId="1" xfId="0" applyFont="1" applyFill="1" applyBorder="1" applyAlignment="1">
      <alignment horizontal="center" vertical="center" wrapText="1"/>
    </xf>
    <xf numFmtId="14" fontId="24" fillId="10" borderId="1" xfId="0" applyNumberFormat="1" applyFont="1" applyFill="1" applyBorder="1" applyAlignment="1" applyProtection="1">
      <alignment horizontal="center" vertical="center" wrapText="1"/>
      <protection hidden="1"/>
    </xf>
    <xf numFmtId="14" fontId="24" fillId="10" borderId="1" xfId="0" applyNumberFormat="1" applyFont="1" applyFill="1" applyBorder="1" applyAlignment="1" applyProtection="1">
      <alignment horizontal="center" vertical="top" wrapText="1"/>
      <protection hidden="1"/>
    </xf>
    <xf numFmtId="0" fontId="24" fillId="6" borderId="1" xfId="0" applyFont="1" applyFill="1" applyBorder="1" applyAlignment="1">
      <alignment horizontal="center" vertical="top"/>
    </xf>
    <xf numFmtId="0" fontId="37" fillId="6" borderId="0" xfId="0" applyFont="1" applyFill="1" applyAlignment="1">
      <alignment horizontal="center" vertical="center"/>
    </xf>
    <xf numFmtId="14" fontId="24" fillId="6" borderId="1" xfId="0" applyNumberFormat="1" applyFont="1" applyFill="1" applyBorder="1" applyAlignment="1" applyProtection="1">
      <alignment horizontal="center" vertical="center" wrapText="1"/>
      <protection hidden="1"/>
    </xf>
    <xf numFmtId="0" fontId="34" fillId="0" borderId="1" xfId="0" applyFont="1" applyBorder="1" applyAlignment="1" applyProtection="1">
      <alignment horizontal="center" vertical="top" wrapText="1"/>
      <protection hidden="1"/>
    </xf>
    <xf numFmtId="0" fontId="35" fillId="0" borderId="1" xfId="0" applyFont="1" applyBorder="1" applyAlignment="1" applyProtection="1">
      <alignment horizontal="center" vertical="top" wrapText="1"/>
      <protection hidden="1"/>
    </xf>
    <xf numFmtId="0" fontId="35" fillId="6" borderId="1" xfId="0" applyFont="1" applyFill="1" applyBorder="1" applyAlignment="1" applyProtection="1">
      <alignment horizontal="center" vertical="top" wrapText="1"/>
      <protection hidden="1"/>
    </xf>
    <xf numFmtId="0" fontId="24" fillId="10" borderId="1" xfId="0" applyFont="1" applyFill="1" applyBorder="1" applyAlignment="1">
      <alignment horizontal="center" vertical="top" wrapText="1"/>
    </xf>
    <xf numFmtId="0" fontId="24" fillId="10" borderId="1" xfId="0" applyFont="1" applyFill="1" applyBorder="1" applyAlignment="1" applyProtection="1">
      <alignment horizontal="center" vertical="top" wrapText="1"/>
      <protection hidden="1"/>
    </xf>
    <xf numFmtId="0" fontId="35" fillId="10" borderId="1" xfId="0" applyFont="1" applyFill="1" applyBorder="1" applyAlignment="1" applyProtection="1">
      <alignment horizontal="center" vertical="top" wrapText="1"/>
      <protection hidden="1"/>
    </xf>
    <xf numFmtId="0" fontId="34" fillId="10" borderId="1" xfId="0" applyFont="1" applyFill="1" applyBorder="1" applyAlignment="1" applyProtection="1">
      <alignment horizontal="center" vertical="top" wrapText="1"/>
      <protection hidden="1"/>
    </xf>
    <xf numFmtId="0" fontId="24" fillId="10" borderId="0" xfId="0" applyFont="1" applyFill="1" applyAlignment="1">
      <alignment horizontal="center" vertical="top"/>
    </xf>
    <xf numFmtId="0" fontId="30" fillId="6" borderId="1" xfId="0" applyFont="1" applyFill="1" applyBorder="1" applyAlignment="1" applyProtection="1">
      <alignment horizontal="center" vertical="center" wrapText="1"/>
      <protection hidden="1"/>
    </xf>
    <xf numFmtId="0" fontId="12" fillId="6" borderId="1" xfId="0" applyFont="1" applyFill="1" applyBorder="1" applyAlignment="1" applyProtection="1">
      <alignment horizontal="center" vertical="center" wrapText="1"/>
      <protection hidden="1"/>
    </xf>
    <xf numFmtId="0" fontId="30" fillId="6" borderId="1" xfId="0" applyFont="1" applyFill="1" applyBorder="1" applyAlignment="1" applyProtection="1">
      <alignment horizontal="left" vertical="top" wrapText="1"/>
      <protection hidden="1"/>
    </xf>
    <xf numFmtId="0" fontId="12" fillId="6" borderId="1" xfId="0" applyFont="1" applyFill="1" applyBorder="1" applyAlignment="1" applyProtection="1">
      <alignment horizontal="left" vertical="top" wrapText="1"/>
      <protection hidden="1"/>
    </xf>
    <xf numFmtId="174" fontId="12" fillId="6" borderId="1" xfId="0" applyNumberFormat="1" applyFont="1" applyFill="1" applyBorder="1" applyAlignment="1" applyProtection="1">
      <alignment horizontal="left" vertical="top" wrapText="1"/>
      <protection hidden="1"/>
    </xf>
    <xf numFmtId="0" fontId="46" fillId="6" borderId="1" xfId="0" applyFont="1" applyFill="1" applyBorder="1" applyAlignment="1" applyProtection="1">
      <alignment horizontal="left" vertical="top" wrapText="1"/>
      <protection hidden="1"/>
    </xf>
    <xf numFmtId="0" fontId="12" fillId="6" borderId="1" xfId="0" applyFont="1" applyFill="1" applyBorder="1" applyAlignment="1">
      <alignment horizontal="left" vertical="top" wrapText="1"/>
    </xf>
    <xf numFmtId="14" fontId="12" fillId="6" borderId="1" xfId="0" applyNumberFormat="1" applyFont="1" applyFill="1" applyBorder="1" applyAlignment="1" applyProtection="1">
      <alignment horizontal="left" vertical="top" wrapText="1"/>
      <protection hidden="1"/>
    </xf>
    <xf numFmtId="0" fontId="12" fillId="6" borderId="5" xfId="0" applyFont="1" applyFill="1" applyBorder="1" applyAlignment="1" applyProtection="1">
      <alignment horizontal="left" vertical="top" wrapText="1"/>
      <protection hidden="1"/>
    </xf>
    <xf numFmtId="0" fontId="37" fillId="6" borderId="1" xfId="0" applyFont="1" applyFill="1" applyBorder="1" applyAlignment="1" applyProtection="1">
      <alignment horizontal="left" vertical="top" wrapText="1"/>
      <protection hidden="1"/>
    </xf>
    <xf numFmtId="0" fontId="46" fillId="6" borderId="1" xfId="0" applyFont="1" applyFill="1" applyBorder="1" applyAlignment="1">
      <alignment horizontal="left" vertical="top" wrapText="1"/>
    </xf>
    <xf numFmtId="14" fontId="37" fillId="6" borderId="1" xfId="0" applyNumberFormat="1" applyFont="1" applyFill="1" applyBorder="1" applyAlignment="1" applyProtection="1">
      <alignment horizontal="left" vertical="top" wrapText="1"/>
      <protection hidden="1"/>
    </xf>
    <xf numFmtId="0" fontId="12" fillId="6" borderId="1" xfId="0" applyFont="1" applyFill="1" applyBorder="1" applyAlignment="1" applyProtection="1">
      <alignment horizontal="center" vertical="center" textRotation="90" wrapText="1"/>
      <protection hidden="1"/>
    </xf>
    <xf numFmtId="0" fontId="30" fillId="6" borderId="5" xfId="0" applyFont="1" applyFill="1" applyBorder="1" applyAlignment="1" applyProtection="1">
      <alignment horizontal="left" vertical="top" wrapText="1"/>
      <protection hidden="1"/>
    </xf>
    <xf numFmtId="0" fontId="24" fillId="10" borderId="6" xfId="0" applyFont="1" applyFill="1" applyBorder="1" applyAlignment="1">
      <alignment horizontal="center" vertical="top"/>
    </xf>
    <xf numFmtId="0" fontId="37" fillId="10" borderId="0" xfId="0" applyFont="1" applyFill="1" applyAlignment="1">
      <alignment horizontal="center" vertical="center"/>
    </xf>
    <xf numFmtId="0" fontId="24" fillId="10" borderId="6" xfId="0" applyFont="1" applyFill="1" applyBorder="1" applyAlignment="1">
      <alignment horizontal="center" vertical="top" wrapText="1"/>
    </xf>
    <xf numFmtId="0" fontId="24" fillId="6" borderId="6" xfId="0" applyFont="1" applyFill="1" applyBorder="1" applyAlignment="1">
      <alignment horizontal="center" vertical="top" wrapText="1"/>
    </xf>
    <xf numFmtId="14" fontId="36" fillId="6" borderId="1" xfId="0" applyNumberFormat="1" applyFont="1" applyFill="1" applyBorder="1" applyAlignment="1" applyProtection="1">
      <alignment horizontal="center" vertical="center" wrapText="1"/>
      <protection hidden="1"/>
    </xf>
    <xf numFmtId="0" fontId="36" fillId="6" borderId="1" xfId="0" applyFont="1" applyFill="1" applyBorder="1" applyAlignment="1" applyProtection="1">
      <alignment horizontal="center" vertical="top" wrapText="1"/>
      <protection hidden="1"/>
    </xf>
    <xf numFmtId="0" fontId="30" fillId="6" borderId="6" xfId="0" applyFont="1" applyFill="1" applyBorder="1" applyAlignment="1" applyProtection="1">
      <alignment horizontal="center" vertical="center" wrapText="1"/>
      <protection hidden="1"/>
    </xf>
    <xf numFmtId="0" fontId="24" fillId="6" borderId="0" xfId="0" applyFont="1" applyFill="1" applyAlignment="1">
      <alignment horizontal="left" vertical="top"/>
    </xf>
    <xf numFmtId="0" fontId="24" fillId="6" borderId="0" xfId="0" applyFont="1" applyFill="1" applyAlignment="1">
      <alignment horizontal="center" vertical="top" wrapText="1"/>
    </xf>
    <xf numFmtId="0" fontId="47" fillId="6" borderId="1" xfId="0" applyFont="1" applyFill="1" applyBorder="1" applyAlignment="1" applyProtection="1">
      <alignment horizontal="center" vertical="top" wrapText="1"/>
      <protection hidden="1"/>
    </xf>
    <xf numFmtId="14" fontId="47" fillId="6" borderId="1" xfId="0" applyNumberFormat="1" applyFont="1" applyFill="1" applyBorder="1" applyAlignment="1" applyProtection="1">
      <alignment horizontal="center" vertical="top" wrapText="1"/>
      <protection hidden="1"/>
    </xf>
    <xf numFmtId="0" fontId="12" fillId="6" borderId="1" xfId="0" applyFont="1" applyFill="1" applyBorder="1" applyAlignment="1" applyProtection="1">
      <alignment vertical="top" wrapText="1"/>
      <protection hidden="1"/>
    </xf>
    <xf numFmtId="0" fontId="9" fillId="6" borderId="6" xfId="0" applyFont="1" applyFill="1" applyBorder="1"/>
    <xf numFmtId="0" fontId="11" fillId="6" borderId="1" xfId="0" applyFont="1" applyFill="1" applyBorder="1" applyAlignment="1" applyProtection="1">
      <alignment horizontal="center" vertical="center" wrapText="1"/>
      <protection hidden="1"/>
    </xf>
    <xf numFmtId="0" fontId="32" fillId="6" borderId="1" xfId="26" applyFont="1" applyFill="1" applyBorder="1" applyAlignment="1" applyProtection="1">
      <alignment horizontal="center" vertical="center" textRotation="90" wrapText="1"/>
      <protection hidden="1"/>
    </xf>
    <xf numFmtId="0" fontId="27" fillId="6" borderId="0" xfId="0" applyFont="1" applyFill="1" applyAlignment="1">
      <alignment vertical="center" wrapText="1"/>
    </xf>
    <xf numFmtId="0" fontId="27" fillId="6" borderId="0" xfId="0" applyFont="1" applyFill="1" applyAlignment="1">
      <alignment horizontal="center" vertical="center" wrapText="1"/>
    </xf>
    <xf numFmtId="0" fontId="28" fillId="6" borderId="0" xfId="0" applyFont="1" applyFill="1" applyAlignment="1">
      <alignment vertical="center" wrapText="1"/>
    </xf>
    <xf numFmtId="0" fontId="37" fillId="6" borderId="1" xfId="0" applyFont="1" applyFill="1" applyBorder="1" applyAlignment="1" applyProtection="1">
      <alignment horizontal="center" vertical="center" wrapText="1"/>
      <protection hidden="1"/>
    </xf>
    <xf numFmtId="167" fontId="30" fillId="6" borderId="1" xfId="0" applyNumberFormat="1" applyFont="1" applyFill="1" applyBorder="1" applyAlignment="1" applyProtection="1">
      <alignment horizontal="center" vertical="center" wrapText="1"/>
      <protection hidden="1"/>
    </xf>
    <xf numFmtId="0" fontId="10" fillId="6" borderId="0" xfId="0" applyFont="1" applyFill="1" applyAlignment="1">
      <alignment horizontal="center" vertical="center" wrapText="1"/>
    </xf>
    <xf numFmtId="0" fontId="9" fillId="10" borderId="6" xfId="0" applyFont="1" applyFill="1" applyBorder="1"/>
    <xf numFmtId="0" fontId="35" fillId="6" borderId="5" xfId="0" applyFont="1" applyFill="1" applyBorder="1" applyAlignment="1" applyProtection="1">
      <alignment horizontal="center" vertical="top" wrapText="1"/>
      <protection hidden="1"/>
    </xf>
    <xf numFmtId="0" fontId="24" fillId="19" borderId="1" xfId="0" applyFont="1" applyFill="1" applyBorder="1" applyAlignment="1" applyProtection="1">
      <alignment vertical="top" wrapText="1"/>
      <protection hidden="1"/>
    </xf>
    <xf numFmtId="1" fontId="25" fillId="6" borderId="5" xfId="0" applyNumberFormat="1" applyFont="1" applyFill="1" applyBorder="1" applyAlignment="1" applyProtection="1">
      <alignment horizontal="center" vertical="center" wrapText="1"/>
      <protection hidden="1"/>
    </xf>
    <xf numFmtId="0" fontId="24" fillId="18" borderId="1" xfId="0" applyFont="1" applyFill="1" applyBorder="1" applyAlignment="1" applyProtection="1">
      <alignment horizontal="center" vertical="top" wrapText="1"/>
      <protection hidden="1"/>
    </xf>
    <xf numFmtId="0" fontId="24" fillId="19" borderId="1" xfId="0" applyFont="1" applyFill="1" applyBorder="1" applyAlignment="1" applyProtection="1">
      <alignment horizontal="center" vertical="top" wrapText="1"/>
      <protection hidden="1"/>
    </xf>
    <xf numFmtId="0" fontId="37" fillId="20" borderId="1" xfId="0" applyFont="1" applyFill="1" applyBorder="1" applyAlignment="1" applyProtection="1">
      <alignment horizontal="left" vertical="top" wrapText="1"/>
      <protection hidden="1"/>
    </xf>
    <xf numFmtId="0" fontId="12" fillId="20" borderId="1" xfId="0" applyFont="1" applyFill="1" applyBorder="1" applyAlignment="1" applyProtection="1">
      <alignment horizontal="left" vertical="top" wrapText="1"/>
      <protection hidden="1"/>
    </xf>
    <xf numFmtId="0" fontId="25" fillId="20" borderId="1" xfId="0" applyFont="1" applyFill="1" applyBorder="1" applyAlignment="1" applyProtection="1">
      <alignment horizontal="left" vertical="top" wrapText="1"/>
      <protection hidden="1"/>
    </xf>
    <xf numFmtId="0" fontId="25" fillId="20" borderId="1" xfId="0" applyFont="1" applyFill="1" applyBorder="1" applyAlignment="1" applyProtection="1">
      <alignment horizontal="center" vertical="center" wrapText="1"/>
      <protection hidden="1"/>
    </xf>
    <xf numFmtId="167" fontId="25" fillId="20" borderId="1" xfId="32" applyFont="1" applyFill="1" applyBorder="1" applyAlignment="1" applyProtection="1">
      <alignment horizontal="center" vertical="center" wrapText="1"/>
      <protection hidden="1"/>
    </xf>
    <xf numFmtId="0" fontId="25" fillId="20" borderId="1" xfId="0" applyFont="1" applyFill="1" applyBorder="1" applyAlignment="1">
      <alignment horizontal="left" vertical="top" wrapText="1"/>
    </xf>
    <xf numFmtId="0" fontId="12" fillId="7" borderId="1" xfId="0" applyFont="1" applyFill="1" applyBorder="1" applyAlignment="1" applyProtection="1">
      <alignment horizontal="left" vertical="top" wrapText="1"/>
      <protection hidden="1"/>
    </xf>
    <xf numFmtId="0" fontId="37" fillId="7" borderId="1" xfId="0" applyFont="1" applyFill="1" applyBorder="1" applyAlignment="1" applyProtection="1">
      <alignment horizontal="left" vertical="top" wrapText="1"/>
      <protection hidden="1"/>
    </xf>
    <xf numFmtId="167" fontId="30" fillId="6" borderId="1" xfId="32" applyFont="1" applyFill="1" applyBorder="1" applyAlignment="1" applyProtection="1">
      <alignment horizontal="center" vertical="center" wrapText="1"/>
      <protection hidden="1"/>
    </xf>
    <xf numFmtId="0" fontId="37" fillId="6" borderId="1" xfId="0" applyFont="1" applyFill="1" applyBorder="1" applyAlignment="1">
      <alignment horizontal="left" vertical="top" wrapText="1"/>
    </xf>
    <xf numFmtId="0" fontId="12" fillId="10" borderId="1" xfId="0" applyFont="1" applyFill="1" applyBorder="1" applyAlignment="1" applyProtection="1">
      <alignment horizontal="left" vertical="top" wrapText="1"/>
      <protection hidden="1"/>
    </xf>
    <xf numFmtId="167" fontId="30" fillId="10" borderId="1" xfId="32" applyFont="1" applyFill="1" applyBorder="1" applyAlignment="1" applyProtection="1">
      <alignment horizontal="center" vertical="center" wrapText="1"/>
      <protection hidden="1"/>
    </xf>
    <xf numFmtId="0" fontId="12" fillId="10" borderId="1" xfId="0" applyFont="1" applyFill="1" applyBorder="1" applyAlignment="1">
      <alignment horizontal="left" vertical="top" wrapText="1"/>
    </xf>
    <xf numFmtId="0" fontId="50" fillId="10" borderId="1" xfId="0" applyFont="1" applyFill="1" applyBorder="1" applyAlignment="1">
      <alignment horizontal="left" vertical="top" wrapText="1"/>
    </xf>
    <xf numFmtId="0" fontId="12" fillId="7" borderId="1" xfId="0" applyFont="1" applyFill="1" applyBorder="1" applyAlignment="1" applyProtection="1">
      <alignment horizontal="center" vertical="center" wrapText="1"/>
      <protection hidden="1"/>
    </xf>
    <xf numFmtId="0" fontId="37" fillId="7" borderId="1" xfId="0" applyFont="1" applyFill="1" applyBorder="1" applyAlignment="1" applyProtection="1">
      <alignment horizontal="center" vertical="center" wrapText="1"/>
      <protection hidden="1"/>
    </xf>
    <xf numFmtId="0" fontId="50" fillId="6" borderId="1" xfId="0" applyFont="1" applyFill="1" applyBorder="1" applyAlignment="1">
      <alignment horizontal="left" vertical="top" wrapText="1"/>
    </xf>
    <xf numFmtId="0" fontId="46" fillId="10" borderId="1" xfId="0" applyFont="1" applyFill="1" applyBorder="1" applyAlignment="1" applyProtection="1">
      <alignment horizontal="left" vertical="top" wrapText="1"/>
      <protection hidden="1"/>
    </xf>
    <xf numFmtId="0" fontId="37" fillId="10" borderId="1" xfId="0" applyFont="1" applyFill="1" applyBorder="1" applyAlignment="1" applyProtection="1">
      <alignment horizontal="left" vertical="top" wrapText="1"/>
      <protection hidden="1"/>
    </xf>
    <xf numFmtId="3" fontId="37" fillId="6" borderId="1" xfId="0" applyNumberFormat="1" applyFont="1" applyFill="1" applyBorder="1" applyAlignment="1" applyProtection="1">
      <alignment horizontal="center" vertical="center" wrapText="1"/>
      <protection hidden="1"/>
    </xf>
    <xf numFmtId="0" fontId="30" fillId="20" borderId="1" xfId="0" applyFont="1" applyFill="1" applyBorder="1" applyAlignment="1" applyProtection="1">
      <alignment horizontal="center" vertical="center" wrapText="1"/>
      <protection hidden="1"/>
    </xf>
    <xf numFmtId="0" fontId="12" fillId="20" borderId="1" xfId="0" applyFont="1" applyFill="1" applyBorder="1" applyAlignment="1" applyProtection="1">
      <alignment horizontal="center" vertical="center" wrapText="1"/>
      <protection hidden="1"/>
    </xf>
    <xf numFmtId="167" fontId="30" fillId="20" borderId="1" xfId="32" applyFont="1" applyFill="1" applyBorder="1" applyAlignment="1" applyProtection="1">
      <alignment horizontal="center" vertical="center" wrapText="1"/>
      <protection hidden="1"/>
    </xf>
    <xf numFmtId="0" fontId="12" fillId="20" borderId="1" xfId="0" applyFont="1" applyFill="1" applyBorder="1" applyAlignment="1">
      <alignment horizontal="left" vertical="top" wrapText="1"/>
    </xf>
    <xf numFmtId="0" fontId="40" fillId="7" borderId="1" xfId="0" applyFont="1" applyFill="1" applyBorder="1" applyAlignment="1" applyProtection="1">
      <alignment horizontal="center" vertical="center" wrapText="1"/>
      <protection hidden="1"/>
    </xf>
    <xf numFmtId="0" fontId="9" fillId="7" borderId="1" xfId="0" applyFont="1" applyFill="1" applyBorder="1" applyAlignment="1">
      <alignment horizontal="left" vertical="top"/>
    </xf>
    <xf numFmtId="0" fontId="12" fillId="10" borderId="1" xfId="0" applyFont="1" applyFill="1" applyBorder="1" applyAlignment="1">
      <alignment horizontal="left" vertical="top"/>
    </xf>
    <xf numFmtId="0" fontId="37" fillId="10" borderId="1" xfId="0" applyFont="1" applyFill="1" applyBorder="1" applyAlignment="1">
      <alignment horizontal="left" vertical="top" wrapText="1"/>
    </xf>
    <xf numFmtId="0" fontId="12" fillId="15" borderId="1" xfId="0" applyFont="1" applyFill="1" applyBorder="1" applyAlignment="1" applyProtection="1">
      <alignment horizontal="left" vertical="top" wrapText="1"/>
      <protection hidden="1"/>
    </xf>
    <xf numFmtId="0" fontId="46" fillId="15" borderId="1" xfId="0" applyFont="1" applyFill="1" applyBorder="1" applyAlignment="1" applyProtection="1">
      <alignment horizontal="left" vertical="top" wrapText="1"/>
      <protection hidden="1"/>
    </xf>
    <xf numFmtId="0" fontId="30" fillId="15" borderId="1" xfId="0" applyFont="1" applyFill="1" applyBorder="1" applyAlignment="1" applyProtection="1">
      <alignment horizontal="center" vertical="center" wrapText="1"/>
      <protection hidden="1"/>
    </xf>
    <xf numFmtId="0" fontId="12" fillId="15" borderId="1" xfId="0" applyFont="1" applyFill="1" applyBorder="1" applyAlignment="1" applyProtection="1">
      <alignment horizontal="center" vertical="center" wrapText="1"/>
      <protection hidden="1"/>
    </xf>
    <xf numFmtId="0" fontId="37" fillId="15" borderId="1" xfId="0" applyFont="1" applyFill="1" applyBorder="1" applyAlignment="1" applyProtection="1">
      <alignment horizontal="center" vertical="center" wrapText="1"/>
      <protection hidden="1"/>
    </xf>
    <xf numFmtId="167" fontId="30" fillId="15" borderId="1" xfId="32" applyFont="1" applyFill="1" applyBorder="1" applyAlignment="1" applyProtection="1">
      <alignment horizontal="center" vertical="center" wrapText="1"/>
      <protection hidden="1"/>
    </xf>
    <xf numFmtId="0" fontId="40" fillId="6" borderId="1" xfId="0" applyFont="1" applyFill="1" applyBorder="1" applyAlignment="1" applyProtection="1">
      <alignment horizontal="left" vertical="top" wrapText="1"/>
      <protection hidden="1"/>
    </xf>
    <xf numFmtId="0" fontId="39" fillId="7" borderId="1" xfId="0" applyFont="1" applyFill="1" applyBorder="1" applyAlignment="1">
      <alignment horizontal="left" vertical="top" wrapText="1"/>
    </xf>
    <xf numFmtId="14" fontId="39" fillId="7" borderId="1" xfId="0" applyNumberFormat="1" applyFont="1" applyFill="1" applyBorder="1" applyAlignment="1">
      <alignment horizontal="left" vertical="top" wrapText="1"/>
    </xf>
    <xf numFmtId="0" fontId="30" fillId="7" borderId="1" xfId="0" applyFont="1" applyFill="1" applyBorder="1" applyAlignment="1" applyProtection="1">
      <alignment horizontal="center" vertical="center" wrapText="1"/>
      <protection hidden="1"/>
    </xf>
    <xf numFmtId="167" fontId="30" fillId="7" borderId="1" xfId="32" applyFont="1" applyFill="1" applyBorder="1" applyAlignment="1" applyProtection="1">
      <alignment horizontal="center" vertical="center" wrapText="1"/>
      <protection hidden="1"/>
    </xf>
    <xf numFmtId="0" fontId="12" fillId="6" borderId="7" xfId="0" applyFont="1" applyFill="1" applyBorder="1" applyAlignment="1" applyProtection="1">
      <alignment horizontal="left" vertical="top" wrapText="1"/>
      <protection hidden="1"/>
    </xf>
    <xf numFmtId="0" fontId="25" fillId="21" borderId="1" xfId="0" applyFont="1" applyFill="1" applyBorder="1" applyAlignment="1" applyProtection="1">
      <alignment horizontal="center" vertical="center" wrapText="1"/>
      <protection hidden="1"/>
    </xf>
    <xf numFmtId="0" fontId="25" fillId="7" borderId="1" xfId="0" applyFont="1" applyFill="1" applyBorder="1" applyAlignment="1" applyProtection="1">
      <alignment horizontal="center" vertical="center" wrapText="1"/>
      <protection hidden="1"/>
    </xf>
    <xf numFmtId="167" fontId="34" fillId="0" borderId="1" xfId="32" applyFont="1" applyBorder="1" applyAlignment="1" applyProtection="1">
      <alignment horizontal="center" vertical="top" wrapText="1"/>
      <protection hidden="1"/>
    </xf>
    <xf numFmtId="0" fontId="35" fillId="7" borderId="1" xfId="0" applyFont="1" applyFill="1" applyBorder="1" applyAlignment="1">
      <alignment horizontal="center" vertical="center" wrapText="1"/>
    </xf>
    <xf numFmtId="0" fontId="12" fillId="19" borderId="1" xfId="0" applyFont="1" applyFill="1" applyBorder="1" applyAlignment="1" applyProtection="1">
      <alignment horizontal="left" vertical="top" wrapText="1"/>
      <protection hidden="1"/>
    </xf>
    <xf numFmtId="0" fontId="12" fillId="7" borderId="1" xfId="0" applyFont="1" applyFill="1" applyBorder="1" applyAlignment="1">
      <alignment horizontal="left" vertical="top" wrapText="1"/>
    </xf>
    <xf numFmtId="14" fontId="12" fillId="7" borderId="1" xfId="0" applyNumberFormat="1" applyFont="1" applyFill="1" applyBorder="1" applyAlignment="1" applyProtection="1">
      <alignment horizontal="left" vertical="top" wrapText="1"/>
      <protection hidden="1"/>
    </xf>
    <xf numFmtId="0" fontId="46" fillId="7" borderId="1" xfId="0" applyFont="1" applyFill="1" applyBorder="1" applyAlignment="1" applyProtection="1">
      <alignment horizontal="left" vertical="top" wrapText="1"/>
      <protection hidden="1"/>
    </xf>
    <xf numFmtId="14" fontId="24" fillId="7" borderId="1" xfId="0" applyNumberFormat="1" applyFont="1" applyFill="1" applyBorder="1" applyAlignment="1" applyProtection="1">
      <alignment horizontal="center" vertical="top" wrapText="1"/>
      <protection hidden="1"/>
    </xf>
    <xf numFmtId="0" fontId="30" fillId="7" borderId="5" xfId="0" applyFont="1" applyFill="1" applyBorder="1" applyAlignment="1" applyProtection="1">
      <alignment horizontal="left" vertical="top" wrapText="1"/>
      <protection hidden="1"/>
    </xf>
    <xf numFmtId="0" fontId="12" fillId="7" borderId="5" xfId="0" applyFont="1" applyFill="1" applyBorder="1" applyAlignment="1" applyProtection="1">
      <alignment horizontal="left" vertical="top" wrapText="1"/>
      <protection hidden="1"/>
    </xf>
    <xf numFmtId="174" fontId="12" fillId="7" borderId="1" xfId="0" applyNumberFormat="1" applyFont="1" applyFill="1" applyBorder="1" applyAlignment="1" applyProtection="1">
      <alignment horizontal="left" vertical="top" wrapText="1"/>
      <protection hidden="1"/>
    </xf>
    <xf numFmtId="0" fontId="35" fillId="10" borderId="1" xfId="0" applyFont="1" applyFill="1" applyBorder="1" applyAlignment="1" applyProtection="1">
      <alignment horizontal="center" vertical="center" wrapText="1"/>
      <protection hidden="1"/>
    </xf>
    <xf numFmtId="0" fontId="38" fillId="0" borderId="5" xfId="0" applyFont="1" applyFill="1" applyBorder="1" applyAlignment="1" applyProtection="1">
      <alignment horizontal="center" vertical="center" wrapText="1"/>
      <protection hidden="1"/>
    </xf>
    <xf numFmtId="0" fontId="44" fillId="0" borderId="1" xfId="0" applyFont="1" applyFill="1" applyBorder="1" applyAlignment="1">
      <alignment horizontal="left" vertical="top" wrapText="1"/>
    </xf>
    <xf numFmtId="0" fontId="24" fillId="0" borderId="1" xfId="0" applyFont="1" applyFill="1" applyBorder="1" applyAlignment="1" applyProtection="1">
      <alignment horizontal="center" vertical="center" wrapText="1"/>
      <protection hidden="1"/>
    </xf>
    <xf numFmtId="14" fontId="24" fillId="0" borderId="1" xfId="0" applyNumberFormat="1" applyFont="1" applyFill="1" applyBorder="1" applyAlignment="1" applyProtection="1">
      <alignment horizontal="center" vertical="top" wrapText="1"/>
      <protection hidden="1"/>
    </xf>
    <xf numFmtId="0" fontId="24" fillId="0" borderId="1" xfId="0" applyFont="1" applyFill="1" applyBorder="1" applyAlignment="1" applyProtection="1">
      <alignment horizontal="center" vertical="top" wrapText="1"/>
      <protection hidden="1"/>
    </xf>
    <xf numFmtId="0" fontId="24" fillId="0" borderId="1" xfId="0" applyFont="1" applyFill="1" applyBorder="1" applyAlignment="1">
      <alignment horizontal="center" vertical="top" wrapText="1"/>
    </xf>
    <xf numFmtId="0" fontId="35" fillId="0" borderId="1" xfId="0" applyFont="1" applyFill="1" applyBorder="1" applyAlignment="1" applyProtection="1">
      <alignment horizontal="center" vertical="top" wrapText="1"/>
      <protection hidden="1"/>
    </xf>
    <xf numFmtId="0" fontId="24" fillId="0" borderId="6" xfId="0" applyFont="1" applyFill="1" applyBorder="1" applyAlignment="1">
      <alignment horizontal="center" vertical="top" wrapText="1"/>
    </xf>
    <xf numFmtId="0" fontId="24" fillId="0" borderId="0" xfId="0" applyFont="1" applyFill="1" applyAlignment="1">
      <alignment horizontal="center" vertical="top"/>
    </xf>
    <xf numFmtId="0" fontId="24" fillId="7" borderId="1" xfId="0" applyFont="1" applyFill="1" applyBorder="1" applyAlignment="1" applyProtection="1">
      <alignment horizontal="center" vertical="top" wrapText="1"/>
      <protection hidden="1"/>
    </xf>
    <xf numFmtId="0" fontId="12" fillId="7" borderId="1" xfId="0" applyFont="1" applyFill="1" applyBorder="1" applyAlignment="1" applyProtection="1">
      <alignment vertical="top" wrapText="1"/>
      <protection hidden="1"/>
    </xf>
    <xf numFmtId="0" fontId="38" fillId="7" borderId="1" xfId="0" applyFont="1" applyFill="1" applyBorder="1" applyAlignment="1" applyProtection="1">
      <alignment horizontal="center" vertical="center" wrapText="1"/>
      <protection hidden="1"/>
    </xf>
    <xf numFmtId="0" fontId="34" fillId="7" borderId="1" xfId="0" applyFont="1" applyFill="1" applyBorder="1" applyAlignment="1" applyProtection="1">
      <alignment horizontal="center" vertical="center" wrapText="1"/>
      <protection hidden="1"/>
    </xf>
    <xf numFmtId="0" fontId="25" fillId="7" borderId="5" xfId="0" applyFont="1" applyFill="1" applyBorder="1" applyAlignment="1" applyProtection="1">
      <alignment horizontal="center" vertical="center" wrapText="1"/>
      <protection hidden="1"/>
    </xf>
    <xf numFmtId="0" fontId="30" fillId="22" borderId="1" xfId="0" applyFont="1" applyFill="1" applyBorder="1" applyAlignment="1" applyProtection="1">
      <alignment horizontal="center" vertical="center" wrapText="1"/>
      <protection hidden="1"/>
    </xf>
    <xf numFmtId="0" fontId="25" fillId="15" borderId="5" xfId="0" applyFont="1" applyFill="1" applyBorder="1" applyAlignment="1" applyProtection="1">
      <alignment horizontal="center" vertical="center" wrapText="1"/>
      <protection hidden="1"/>
    </xf>
    <xf numFmtId="0" fontId="37" fillId="15" borderId="1" xfId="0" applyFont="1" applyFill="1" applyBorder="1" applyAlignment="1" applyProtection="1">
      <alignment horizontal="left" vertical="top" wrapText="1"/>
      <protection hidden="1"/>
    </xf>
    <xf numFmtId="0" fontId="25" fillId="15" borderId="1" xfId="0" applyFont="1" applyFill="1" applyBorder="1" applyAlignment="1" applyProtection="1">
      <alignment horizontal="center" vertical="center" wrapText="1"/>
      <protection hidden="1"/>
    </xf>
    <xf numFmtId="0" fontId="44" fillId="15" borderId="1" xfId="0" applyFont="1" applyFill="1" applyBorder="1" applyAlignment="1">
      <alignment horizontal="left" vertical="top" wrapText="1"/>
    </xf>
    <xf numFmtId="0" fontId="24" fillId="15" borderId="1" xfId="0" applyFont="1" applyFill="1" applyBorder="1" applyAlignment="1" applyProtection="1">
      <alignment horizontal="center" vertical="center" wrapText="1"/>
      <protection hidden="1"/>
    </xf>
    <xf numFmtId="14" fontId="35" fillId="15" borderId="1" xfId="0" applyNumberFormat="1" applyFont="1" applyFill="1" applyBorder="1" applyAlignment="1" applyProtection="1">
      <alignment horizontal="center" vertical="center" wrapText="1"/>
      <protection hidden="1"/>
    </xf>
    <xf numFmtId="0" fontId="35" fillId="15" borderId="1" xfId="0" applyFont="1" applyFill="1" applyBorder="1" applyAlignment="1" applyProtection="1">
      <alignment horizontal="center" vertical="center" wrapText="1"/>
      <protection hidden="1"/>
    </xf>
    <xf numFmtId="0" fontId="36" fillId="15" borderId="1" xfId="0" applyFont="1" applyFill="1" applyBorder="1" applyAlignment="1" applyProtection="1">
      <alignment horizontal="center" vertical="center" wrapText="1"/>
      <protection hidden="1"/>
    </xf>
    <xf numFmtId="14" fontId="24" fillId="15" borderId="1" xfId="0" applyNumberFormat="1" applyFont="1" applyFill="1" applyBorder="1" applyAlignment="1" applyProtection="1">
      <alignment horizontal="center" vertical="top" wrapText="1"/>
      <protection hidden="1"/>
    </xf>
    <xf numFmtId="0" fontId="51" fillId="0" borderId="0" xfId="0" applyFont="1" applyAlignment="1">
      <alignment vertical="top" wrapText="1"/>
    </xf>
    <xf numFmtId="0" fontId="12" fillId="15" borderId="1" xfId="0" applyFont="1" applyFill="1" applyBorder="1" applyAlignment="1">
      <alignment horizontal="left" vertical="top" wrapText="1"/>
    </xf>
    <xf numFmtId="0" fontId="9" fillId="15" borderId="6" xfId="0" applyFont="1" applyFill="1" applyBorder="1"/>
    <xf numFmtId="0" fontId="2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87">
    <cellStyle name="”ќђќ‘ћ‚›‰" xfId="2"/>
    <cellStyle name="”ќђќ‘ћ‚›‰ 2" xfId="41"/>
    <cellStyle name="”љ‘ђћ‚ђќќ›‰" xfId="3"/>
    <cellStyle name="”љ‘ђћ‚ђќќ›‰ 2" xfId="42"/>
    <cellStyle name="„…ќ…†ќ›‰" xfId="4"/>
    <cellStyle name="„…ќ…†ќ›‰ 2" xfId="43"/>
    <cellStyle name="‡ђѓћ‹ћ‚ћљ1" xfId="5"/>
    <cellStyle name="‡ђѓћ‹ћ‚ћљ2" xfId="6"/>
    <cellStyle name="’ћѓћ‚›‰" xfId="1"/>
    <cellStyle name="Comma [0]_laroux" xfId="7"/>
    <cellStyle name="Comma_laroux" xfId="8"/>
    <cellStyle name="Currency [0]" xfId="9"/>
    <cellStyle name="Currency_laroux" xfId="10"/>
    <cellStyle name="Normal_ASUS" xfId="11"/>
    <cellStyle name="Normal1" xfId="12"/>
    <cellStyle name="Price_Body" xfId="13"/>
    <cellStyle name="Беззащитный" xfId="14"/>
    <cellStyle name="Защитный" xfId="15"/>
    <cellStyle name="Обычный" xfId="0" builtinId="0"/>
    <cellStyle name="Обычный 11" xfId="25"/>
    <cellStyle name="Обычный 12" xfId="27"/>
    <cellStyle name="Обычный 2" xfId="16"/>
    <cellStyle name="Обычный 2 2" xfId="17"/>
    <cellStyle name="Обычный 2 2 2" xfId="30"/>
    <cellStyle name="Обычный 2 2 2 2" xfId="37"/>
    <cellStyle name="Обычный 2 2 2 2 2" xfId="57"/>
    <cellStyle name="Обычный 2 2 2 2 2 2" xfId="84"/>
    <cellStyle name="Обычный 2 2 2 2 3" xfId="72"/>
    <cellStyle name="Обычный 2 2 2 3" xfId="49"/>
    <cellStyle name="Обычный 2 2 2 3 2" xfId="78"/>
    <cellStyle name="Обычный 2 2 2 4" xfId="66"/>
    <cellStyle name="Обычный 2 2 3" xfId="34"/>
    <cellStyle name="Обычный 2 2 3 2" xfId="54"/>
    <cellStyle name="Обычный 2 2 3 2 2" xfId="81"/>
    <cellStyle name="Обычный 2 2 3 3" xfId="61"/>
    <cellStyle name="Обычный 2 2 3 3 2" xfId="86"/>
    <cellStyle name="Обычный 2 2 3 4" xfId="69"/>
    <cellStyle name="Обычный 2 2 4" xfId="28"/>
    <cellStyle name="Обычный 2 2 4 2" xfId="31"/>
    <cellStyle name="Обычный 2 2 4 2 2" xfId="38"/>
    <cellStyle name="Обычный 2 2 4 2 2 2" xfId="58"/>
    <cellStyle name="Обычный 2 2 4 2 2 2 2" xfId="85"/>
    <cellStyle name="Обычный 2 2 4 2 2 3" xfId="73"/>
    <cellStyle name="Обычный 2 2 4 2 3" xfId="50"/>
    <cellStyle name="Обычный 2 2 4 2 3 2" xfId="79"/>
    <cellStyle name="Обычный 2 2 4 2 4" xfId="67"/>
    <cellStyle name="Обычный 2 2 4 3" xfId="35"/>
    <cellStyle name="Обычный 2 2 4 3 2" xfId="55"/>
    <cellStyle name="Обычный 2 2 4 3 2 2" xfId="82"/>
    <cellStyle name="Обычный 2 2 4 3 3" xfId="70"/>
    <cellStyle name="Обычный 2 2 4 4" xfId="47"/>
    <cellStyle name="Обычный 2 2 4 4 2" xfId="76"/>
    <cellStyle name="Обычный 2 2 4 5" xfId="64"/>
    <cellStyle name="Обычный 2 2 5" xfId="45"/>
    <cellStyle name="Обычный 2 2 5 2" xfId="75"/>
    <cellStyle name="Обычный 2 2 6" xfId="63"/>
    <cellStyle name="Обычный 2 3" xfId="29"/>
    <cellStyle name="Обычный 2 3 2" xfId="36"/>
    <cellStyle name="Обычный 2 3 2 2" xfId="56"/>
    <cellStyle name="Обычный 2 3 2 2 2" xfId="83"/>
    <cellStyle name="Обычный 2 3 2 3" xfId="71"/>
    <cellStyle name="Обычный 2 3 3" xfId="48"/>
    <cellStyle name="Обычный 2 3 3 2" xfId="77"/>
    <cellStyle name="Обычный 2 3 4" xfId="65"/>
    <cellStyle name="Обычный 2 4" xfId="33"/>
    <cellStyle name="Обычный 2 4 2" xfId="53"/>
    <cellStyle name="Обычный 2 4 2 2" xfId="80"/>
    <cellStyle name="Обычный 2 4 3" xfId="68"/>
    <cellStyle name="Обычный 2 5" xfId="44"/>
    <cellStyle name="Обычный 2 5 2" xfId="74"/>
    <cellStyle name="Обычный 2 6" xfId="62"/>
    <cellStyle name="Обычный 3" xfId="18"/>
    <cellStyle name="Обычный 6" xfId="19"/>
    <cellStyle name="Поле ввода" xfId="20"/>
    <cellStyle name="Стиль 1" xfId="21"/>
    <cellStyle name="Тысячи [0]_3Com" xfId="22"/>
    <cellStyle name="Тысячи_3Com" xfId="23"/>
    <cellStyle name="Финансовый 2" xfId="32"/>
    <cellStyle name="Финансовый 2 2" xfId="39"/>
    <cellStyle name="Финансовый 2 2 2" xfId="59"/>
    <cellStyle name="Финансовый 2 3" xfId="51"/>
    <cellStyle name="Финансовый 3" xfId="40"/>
    <cellStyle name="Финансовый 3 2" xfId="60"/>
    <cellStyle name="Финансовый 4" xfId="52"/>
    <cellStyle name="Хороший" xfId="26" builtinId="26"/>
    <cellStyle name="Џђћ–…ќ’ќ›‰" xfId="24"/>
    <cellStyle name="Џђћ–…ќ’ќ›‰ 2" xfId="46"/>
  </cellStyles>
  <dxfs count="0"/>
  <tableStyles count="0" defaultTableStyle="TableStyleMedium9" defaultPivotStyle="PivotStyleLight16"/>
  <colors>
    <mruColors>
      <color rgb="FFFF33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52389</xdr:rowOff>
    </xdr:from>
    <xdr:to>
      <xdr:col>27</xdr:col>
      <xdr:colOff>219076</xdr:colOff>
      <xdr:row>4</xdr:row>
      <xdr:rowOff>123826</xdr:rowOff>
    </xdr:to>
    <xdr:sp macro="" textlink="">
      <xdr:nvSpPr>
        <xdr:cNvPr id="3" name="Надпись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619625" y="52389"/>
          <a:ext cx="3952876" cy="218598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r">
            <a:lnSpc>
              <a:spcPct val="115000"/>
            </a:lnSpc>
            <a:spcAft>
              <a:spcPts val="0"/>
            </a:spcAft>
          </a:pPr>
          <a:r>
            <a:rPr lang="ru-RU" sz="1400">
              <a:effectLst/>
              <a:latin typeface="Times New Roman"/>
              <a:ea typeface="Calibri"/>
              <a:cs typeface="Times New Roman"/>
            </a:rPr>
            <a:t>УТВЕРЖДАЮ</a:t>
          </a:r>
          <a:endParaRPr lang="ru-RU" sz="1400">
            <a:effectLst/>
            <a:latin typeface="Calibri"/>
            <a:ea typeface="Calibri"/>
            <a:cs typeface="Times New Roman"/>
          </a:endParaRPr>
        </a:p>
        <a:p>
          <a:pPr algn="r">
            <a:lnSpc>
              <a:spcPct val="115000"/>
            </a:lnSpc>
            <a:spcAft>
              <a:spcPts val="0"/>
            </a:spcAft>
          </a:pPr>
          <a:r>
            <a:rPr lang="ru-RU" sz="1400">
              <a:effectLst/>
              <a:latin typeface="Times New Roman"/>
              <a:ea typeface="Calibri"/>
              <a:cs typeface="Times New Roman"/>
            </a:rPr>
            <a:t>Ректор ЧУДПО "Энергетический институт  повышения квалификации АО "Мособлэнерго"</a:t>
          </a:r>
          <a:endParaRPr lang="ru-RU" sz="1400">
            <a:effectLst/>
            <a:latin typeface="Calibri"/>
            <a:ea typeface="Calibri"/>
            <a:cs typeface="Times New Roman"/>
          </a:endParaRPr>
        </a:p>
        <a:p>
          <a:pPr algn="r">
            <a:lnSpc>
              <a:spcPct val="115000"/>
            </a:lnSpc>
            <a:spcAft>
              <a:spcPts val="0"/>
            </a:spcAft>
          </a:pPr>
          <a:r>
            <a:rPr lang="ru-RU" sz="1400">
              <a:effectLst/>
              <a:latin typeface="Times New Roman"/>
              <a:ea typeface="Calibri"/>
              <a:cs typeface="Times New Roman"/>
            </a:rPr>
            <a:t> </a:t>
          </a:r>
          <a:endParaRPr lang="ru-RU" sz="14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400">
              <a:effectLst/>
              <a:latin typeface="Times New Roman"/>
              <a:ea typeface="Calibri"/>
              <a:cs typeface="Times New Roman"/>
            </a:rPr>
            <a:t>              _________________________С.А.Кропачев</a:t>
          </a:r>
          <a:endParaRPr lang="ru-RU" sz="14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400" baseline="30000">
              <a:effectLst/>
              <a:latin typeface="Times New Roman"/>
              <a:ea typeface="Calibri"/>
              <a:cs typeface="Times New Roman"/>
            </a:rPr>
            <a:t>                                                   (подпись)                        (ФИО)</a:t>
          </a:r>
          <a:endParaRPr lang="ru-RU" sz="1400">
            <a:effectLst/>
            <a:latin typeface="Calibri"/>
            <a:ea typeface="Calibri"/>
            <a:cs typeface="Times New Roman"/>
          </a:endParaRPr>
        </a:p>
        <a:p>
          <a:pPr algn="r">
            <a:lnSpc>
              <a:spcPct val="115000"/>
            </a:lnSpc>
            <a:spcAft>
              <a:spcPts val="0"/>
            </a:spcAft>
          </a:pPr>
          <a:r>
            <a:rPr lang="ru-RU" sz="1400">
              <a:effectLst/>
              <a:latin typeface="Times New Roman"/>
              <a:ea typeface="Calibri"/>
              <a:cs typeface="Times New Roman"/>
            </a:rPr>
            <a:t>«____»______________20____ г</a:t>
          </a:r>
          <a:endParaRPr lang="ru-RU" sz="1400">
            <a:effectLst/>
            <a:latin typeface="Calibri"/>
            <a:ea typeface="Calibri"/>
            <a:cs typeface="Times New Roman"/>
          </a:endParaRPr>
        </a:p>
        <a:p>
          <a:pPr algn="r">
            <a:lnSpc>
              <a:spcPct val="115000"/>
            </a:lnSpc>
            <a:spcAft>
              <a:spcPts val="0"/>
            </a:spcAft>
          </a:pPr>
          <a:r>
            <a:rPr lang="ru-RU" sz="1400">
              <a:effectLst/>
              <a:latin typeface="Times New Roman"/>
              <a:ea typeface="Calibri"/>
              <a:cs typeface="Times New Roman"/>
            </a:rPr>
            <a:t> </a:t>
          </a:r>
          <a:endParaRPr lang="ru-RU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-PL\NBPL\_F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 filterMode="1">
    <pageSetUpPr fitToPage="1"/>
  </sheetPr>
  <dimension ref="A1:AF114"/>
  <sheetViews>
    <sheetView tabSelected="1" view="pageBreakPreview" zoomScale="110" zoomScaleNormal="80" zoomScaleSheetLayoutView="110" workbookViewId="0">
      <pane ySplit="6" topLeftCell="A7" activePane="bottomLeft" state="frozen"/>
      <selection pane="bottomLeft" activeCell="D42" sqref="D42"/>
    </sheetView>
  </sheetViews>
  <sheetFormatPr defaultRowHeight="15.75" outlineLevelRow="1" outlineLevelCol="1"/>
  <cols>
    <col min="1" max="1" width="3.85546875" style="11" customWidth="1"/>
    <col min="2" max="2" width="43.85546875" style="11" customWidth="1"/>
    <col min="3" max="3" width="11.5703125" style="11" customWidth="1"/>
    <col min="4" max="4" width="11" style="11" customWidth="1"/>
    <col min="5" max="5" width="12.28515625" style="11" customWidth="1" outlineLevel="1"/>
    <col min="6" max="6" width="13.28515625" style="11" customWidth="1" outlineLevel="1"/>
    <col min="7" max="7" width="12.5703125" style="11" customWidth="1" outlineLevel="1"/>
    <col min="8" max="8" width="13.7109375" style="11" customWidth="1" outlineLevel="1"/>
    <col min="9" max="9" width="12.5703125" style="11" customWidth="1"/>
    <col min="10" max="10" width="9.140625" style="11" customWidth="1"/>
    <col min="11" max="11" width="19.42578125" style="11" customWidth="1"/>
    <col min="12" max="12" width="11.7109375" style="11" customWidth="1"/>
    <col min="13" max="13" width="5.42578125" style="257" customWidth="1"/>
    <col min="14" max="14" width="5.7109375" style="257" customWidth="1"/>
    <col min="15" max="15" width="5.85546875" style="257" customWidth="1"/>
    <col min="16" max="16" width="6.5703125" style="257" customWidth="1"/>
    <col min="17" max="17" width="4.42578125" style="257" customWidth="1"/>
    <col min="18" max="19" width="5" style="257" customWidth="1"/>
    <col min="20" max="20" width="5.140625" style="257" customWidth="1"/>
    <col min="21" max="21" width="4.7109375" style="257" customWidth="1"/>
    <col min="22" max="22" width="6" style="257" customWidth="1"/>
    <col min="23" max="23" width="5" style="257" customWidth="1"/>
    <col min="24" max="24" width="5.5703125" style="257" customWidth="1"/>
    <col min="25" max="25" width="10.140625" style="257" customWidth="1" outlineLevel="1"/>
    <col min="26" max="26" width="12" style="257" customWidth="1" outlineLevel="1"/>
    <col min="27" max="27" width="15.28515625" style="257" customWidth="1" outlineLevel="1"/>
    <col min="28" max="28" width="20" style="11" customWidth="1" outlineLevel="1"/>
    <col min="29" max="29" width="16.140625" style="3" customWidth="1" outlineLevel="1"/>
    <col min="30" max="16384" width="9.140625" style="3"/>
  </cols>
  <sheetData>
    <row r="1" spans="1:29" ht="37.5" hidden="1" customHeight="1" outlineLevel="1">
      <c r="A1" s="1"/>
      <c r="B1" s="1"/>
      <c r="C1" s="2"/>
      <c r="D1" s="2"/>
      <c r="E1" s="1"/>
      <c r="F1" s="1"/>
      <c r="G1" s="1"/>
      <c r="H1" s="1"/>
      <c r="I1" s="1"/>
      <c r="J1" s="1"/>
      <c r="K1" s="1"/>
      <c r="L1" s="1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1"/>
    </row>
    <row r="2" spans="1:29" ht="37.5" hidden="1" customHeight="1" outlineLevel="1">
      <c r="A2" s="344" t="s">
        <v>425</v>
      </c>
      <c r="B2" s="345"/>
      <c r="C2" s="345"/>
      <c r="D2" s="345"/>
      <c r="E2" s="345"/>
      <c r="F2" s="345"/>
      <c r="G2" s="345"/>
      <c r="H2" s="4"/>
      <c r="I2" s="4"/>
      <c r="J2" s="4"/>
      <c r="K2" s="1"/>
      <c r="L2" s="1"/>
      <c r="M2" s="252"/>
      <c r="N2" s="253"/>
      <c r="O2" s="253"/>
      <c r="P2" s="253"/>
      <c r="Q2" s="253"/>
      <c r="R2" s="254"/>
      <c r="S2" s="253"/>
      <c r="T2" s="254"/>
      <c r="U2" s="253"/>
      <c r="V2" s="253"/>
      <c r="W2" s="253"/>
      <c r="X2" s="253"/>
      <c r="Y2" s="253"/>
      <c r="Z2" s="253"/>
      <c r="AA2" s="253"/>
      <c r="AB2" s="5"/>
    </row>
    <row r="3" spans="1:29" ht="72.75" hidden="1" customHeight="1" outlineLevel="1">
      <c r="A3" s="345"/>
      <c r="B3" s="345"/>
      <c r="C3" s="345"/>
      <c r="D3" s="345"/>
      <c r="E3" s="345"/>
      <c r="F3" s="345"/>
      <c r="G3" s="345"/>
      <c r="H3" s="4"/>
      <c r="I3" s="4"/>
      <c r="J3" s="4"/>
      <c r="K3" s="1"/>
      <c r="L3" s="1"/>
      <c r="M3" s="252"/>
      <c r="N3" s="253"/>
      <c r="O3" s="253"/>
      <c r="P3" s="253"/>
      <c r="Q3" s="253"/>
      <c r="R3" s="254"/>
      <c r="S3" s="253"/>
      <c r="T3" s="254"/>
      <c r="U3" s="253"/>
      <c r="V3" s="253"/>
      <c r="W3" s="253"/>
      <c r="X3" s="253"/>
      <c r="Y3" s="253"/>
      <c r="Z3" s="253"/>
      <c r="AA3" s="253"/>
      <c r="AB3" s="5"/>
    </row>
    <row r="4" spans="1:29" ht="18.75" hidden="1" customHeight="1" outlineLevel="1">
      <c r="A4" s="345"/>
      <c r="B4" s="345"/>
      <c r="C4" s="345"/>
      <c r="D4" s="345"/>
      <c r="E4" s="345"/>
      <c r="F4" s="345"/>
      <c r="G4" s="345"/>
      <c r="H4" s="4"/>
      <c r="I4" s="4"/>
      <c r="J4" s="4"/>
      <c r="K4" s="1"/>
      <c r="L4" s="1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1"/>
    </row>
    <row r="5" spans="1:29" ht="35.25" hidden="1" customHeight="1" outlineLevel="1">
      <c r="A5" s="1"/>
      <c r="B5" s="1"/>
      <c r="C5" s="2"/>
      <c r="D5" s="2"/>
      <c r="E5" s="1"/>
      <c r="F5" s="1"/>
      <c r="G5" s="1"/>
      <c r="H5" s="1"/>
      <c r="I5" s="1"/>
      <c r="J5" s="1"/>
      <c r="K5" s="1"/>
      <c r="L5" s="1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1"/>
    </row>
    <row r="6" spans="1:29" s="167" customFormat="1" ht="107.25" customHeight="1" collapsed="1">
      <c r="A6" s="250" t="s">
        <v>0</v>
      </c>
      <c r="B6" s="248" t="s">
        <v>1</v>
      </c>
      <c r="C6" s="224" t="s">
        <v>510</v>
      </c>
      <c r="D6" s="224" t="s">
        <v>2</v>
      </c>
      <c r="E6" s="163" t="s">
        <v>14</v>
      </c>
      <c r="F6" s="163" t="s">
        <v>33</v>
      </c>
      <c r="G6" s="163" t="s">
        <v>28</v>
      </c>
      <c r="H6" s="163" t="s">
        <v>29</v>
      </c>
      <c r="I6" s="163" t="s">
        <v>22</v>
      </c>
      <c r="J6" s="224" t="s">
        <v>25</v>
      </c>
      <c r="K6" s="224" t="s">
        <v>15</v>
      </c>
      <c r="L6" s="224" t="s">
        <v>3</v>
      </c>
      <c r="M6" s="251" t="s">
        <v>9</v>
      </c>
      <c r="N6" s="251" t="s">
        <v>5</v>
      </c>
      <c r="O6" s="251" t="s">
        <v>13</v>
      </c>
      <c r="P6" s="251" t="s">
        <v>10</v>
      </c>
      <c r="Q6" s="251" t="s">
        <v>7</v>
      </c>
      <c r="R6" s="251" t="s">
        <v>6</v>
      </c>
      <c r="S6" s="251" t="s">
        <v>126</v>
      </c>
      <c r="T6" s="251" t="s">
        <v>16</v>
      </c>
      <c r="U6" s="251" t="s">
        <v>8</v>
      </c>
      <c r="V6" s="251" t="s">
        <v>11</v>
      </c>
      <c r="W6" s="251" t="s">
        <v>4</v>
      </c>
      <c r="X6" s="251" t="s">
        <v>12</v>
      </c>
      <c r="Y6" s="235" t="s">
        <v>18</v>
      </c>
      <c r="Z6" s="235" t="s">
        <v>19</v>
      </c>
      <c r="AA6" s="235" t="s">
        <v>17</v>
      </c>
      <c r="AB6" s="235"/>
      <c r="AC6" s="191" t="s">
        <v>24</v>
      </c>
    </row>
    <row r="7" spans="1:29" ht="18" hidden="1" customHeight="1">
      <c r="A7" s="13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  <c r="L7" s="13">
        <v>12</v>
      </c>
      <c r="M7" s="165">
        <v>13</v>
      </c>
      <c r="N7" s="165">
        <v>14</v>
      </c>
      <c r="O7" s="165">
        <v>15</v>
      </c>
      <c r="P7" s="165">
        <v>16</v>
      </c>
      <c r="Q7" s="165">
        <v>17</v>
      </c>
      <c r="R7" s="165">
        <v>18</v>
      </c>
      <c r="S7" s="165"/>
      <c r="T7" s="165">
        <v>19</v>
      </c>
      <c r="U7" s="165">
        <v>20</v>
      </c>
      <c r="V7" s="165">
        <v>21</v>
      </c>
      <c r="W7" s="165">
        <v>22</v>
      </c>
      <c r="X7" s="165">
        <v>23</v>
      </c>
      <c r="Y7" s="165">
        <v>24</v>
      </c>
      <c r="Z7" s="165">
        <v>25</v>
      </c>
      <c r="AA7" s="165"/>
      <c r="AB7" s="9"/>
      <c r="AC7" s="14"/>
    </row>
    <row r="8" spans="1:29" s="167" customFormat="1" ht="33.75" hidden="1" customHeight="1">
      <c r="A8" s="261">
        <v>1</v>
      </c>
      <c r="B8" s="264" t="s">
        <v>426</v>
      </c>
      <c r="C8" s="265">
        <v>72</v>
      </c>
      <c r="D8" s="265" t="s">
        <v>219</v>
      </c>
      <c r="E8" s="266"/>
      <c r="F8" s="266"/>
      <c r="G8" s="266"/>
      <c r="H8" s="266"/>
      <c r="I8" s="266"/>
      <c r="J8" s="265" t="s">
        <v>20</v>
      </c>
      <c r="K8" s="266"/>
      <c r="L8" s="267">
        <f>M8+N8+O8+P8+Q8+R8+S8+T8+U8+V8+W8+X8</f>
        <v>1</v>
      </c>
      <c r="M8" s="267"/>
      <c r="N8" s="267"/>
      <c r="O8" s="267"/>
      <c r="P8" s="267"/>
      <c r="Q8" s="267"/>
      <c r="R8" s="267"/>
      <c r="S8" s="267"/>
      <c r="T8" s="267"/>
      <c r="U8" s="267"/>
      <c r="V8" s="267"/>
      <c r="W8" s="267"/>
      <c r="X8" s="267">
        <v>1</v>
      </c>
      <c r="Y8" s="267">
        <v>21000</v>
      </c>
      <c r="Z8" s="268">
        <f>Y8*L8</f>
        <v>21000</v>
      </c>
      <c r="AA8" s="224" t="s">
        <v>474</v>
      </c>
      <c r="AB8" s="269" t="s">
        <v>427</v>
      </c>
      <c r="AC8" s="249"/>
    </row>
    <row r="9" spans="1:29" s="167" customFormat="1" ht="57.75" hidden="1" customHeight="1">
      <c r="A9" s="165">
        <v>2</v>
      </c>
      <c r="B9" s="226" t="s">
        <v>428</v>
      </c>
      <c r="C9" s="226">
        <v>32</v>
      </c>
      <c r="D9" s="226" t="s">
        <v>219</v>
      </c>
      <c r="E9" s="271" t="s">
        <v>472</v>
      </c>
      <c r="F9" s="232" t="s">
        <v>429</v>
      </c>
      <c r="G9" s="226"/>
      <c r="H9" s="226"/>
      <c r="I9" s="226"/>
      <c r="J9" s="232" t="s">
        <v>37</v>
      </c>
      <c r="K9" s="226" t="s">
        <v>23</v>
      </c>
      <c r="L9" s="223">
        <f t="shared" ref="L9:L46" si="0">SUM(M9:X9)</f>
        <v>1</v>
      </c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4">
        <v>1</v>
      </c>
      <c r="Y9" s="255">
        <v>9300</v>
      </c>
      <c r="Z9" s="272">
        <f t="shared" ref="Z9:Z60" si="1">L9*Y9</f>
        <v>9300</v>
      </c>
      <c r="AA9" s="226" t="s">
        <v>471</v>
      </c>
      <c r="AB9" s="273" t="s">
        <v>430</v>
      </c>
      <c r="AC9" s="249"/>
    </row>
    <row r="10" spans="1:29" s="167" customFormat="1" ht="57.75" hidden="1" customHeight="1">
      <c r="A10" s="165">
        <v>3</v>
      </c>
      <c r="B10" s="226" t="s">
        <v>382</v>
      </c>
      <c r="C10" s="226">
        <v>80</v>
      </c>
      <c r="D10" s="226" t="s">
        <v>219</v>
      </c>
      <c r="E10" s="271" t="s">
        <v>398</v>
      </c>
      <c r="F10" s="232" t="s">
        <v>396</v>
      </c>
      <c r="G10" s="226"/>
      <c r="H10" s="226"/>
      <c r="I10" s="226"/>
      <c r="J10" s="226" t="s">
        <v>20</v>
      </c>
      <c r="K10" s="229" t="s">
        <v>383</v>
      </c>
      <c r="L10" s="223">
        <f t="shared" si="0"/>
        <v>23</v>
      </c>
      <c r="M10" s="224">
        <v>2</v>
      </c>
      <c r="N10" s="224">
        <v>2</v>
      </c>
      <c r="O10" s="224">
        <v>1</v>
      </c>
      <c r="P10" s="224">
        <v>0</v>
      </c>
      <c r="Q10" s="224">
        <v>2</v>
      </c>
      <c r="R10" s="224">
        <v>2</v>
      </c>
      <c r="S10" s="224">
        <v>2</v>
      </c>
      <c r="T10" s="224">
        <v>2</v>
      </c>
      <c r="U10" s="224">
        <v>2</v>
      </c>
      <c r="V10" s="224">
        <v>2</v>
      </c>
      <c r="W10" s="224">
        <v>1</v>
      </c>
      <c r="X10" s="224">
        <v>5</v>
      </c>
      <c r="Y10" s="224">
        <v>31200</v>
      </c>
      <c r="Z10" s="164">
        <f t="shared" si="1"/>
        <v>717600</v>
      </c>
      <c r="AA10" s="226" t="s">
        <v>473</v>
      </c>
      <c r="AB10" s="123" t="s">
        <v>431</v>
      </c>
      <c r="AC10" s="249"/>
    </row>
    <row r="11" spans="1:29" s="167" customFormat="1" ht="24.75" hidden="1" customHeight="1">
      <c r="A11" s="165">
        <v>4</v>
      </c>
      <c r="B11" s="274" t="s">
        <v>229</v>
      </c>
      <c r="C11" s="274">
        <v>56</v>
      </c>
      <c r="D11" s="274" t="s">
        <v>219</v>
      </c>
      <c r="E11" s="274" t="s">
        <v>380</v>
      </c>
      <c r="F11" s="274"/>
      <c r="G11" s="274"/>
      <c r="H11" s="274"/>
      <c r="I11" s="274"/>
      <c r="J11" s="274" t="s">
        <v>37</v>
      </c>
      <c r="K11" s="274" t="s">
        <v>37</v>
      </c>
      <c r="L11" s="208">
        <f t="shared" si="0"/>
        <v>0</v>
      </c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>
        <v>0</v>
      </c>
      <c r="Y11" s="188">
        <v>0</v>
      </c>
      <c r="Z11" s="275">
        <f t="shared" si="1"/>
        <v>0</v>
      </c>
      <c r="AA11" s="276"/>
      <c r="AB11" s="277" t="s">
        <v>432</v>
      </c>
      <c r="AC11" s="249"/>
    </row>
    <row r="12" spans="1:29" s="167" customFormat="1" ht="57.75" hidden="1" customHeight="1">
      <c r="A12" s="165">
        <v>5</v>
      </c>
      <c r="B12" s="226" t="s">
        <v>230</v>
      </c>
      <c r="C12" s="226">
        <v>24</v>
      </c>
      <c r="D12" s="226" t="s">
        <v>219</v>
      </c>
      <c r="E12" s="271" t="s">
        <v>397</v>
      </c>
      <c r="F12" s="273" t="s">
        <v>396</v>
      </c>
      <c r="G12" s="232"/>
      <c r="H12" s="226"/>
      <c r="I12" s="226"/>
      <c r="J12" s="226" t="s">
        <v>20</v>
      </c>
      <c r="K12" s="226"/>
      <c r="L12" s="223">
        <f t="shared" si="0"/>
        <v>11</v>
      </c>
      <c r="M12" s="224">
        <v>1</v>
      </c>
      <c r="N12" s="224">
        <v>4</v>
      </c>
      <c r="O12" s="224"/>
      <c r="P12" s="224"/>
      <c r="Q12" s="224"/>
      <c r="R12" s="224">
        <v>2</v>
      </c>
      <c r="S12" s="224"/>
      <c r="T12" s="224"/>
      <c r="U12" s="224"/>
      <c r="V12" s="278">
        <v>0</v>
      </c>
      <c r="W12" s="279">
        <v>0</v>
      </c>
      <c r="X12" s="255">
        <v>4</v>
      </c>
      <c r="Y12" s="168">
        <v>37000</v>
      </c>
      <c r="Z12" s="272">
        <f t="shared" si="1"/>
        <v>407000</v>
      </c>
      <c r="AA12" s="229" t="s">
        <v>473</v>
      </c>
      <c r="AB12" s="280" t="s">
        <v>383</v>
      </c>
      <c r="AC12" s="249"/>
    </row>
    <row r="13" spans="1:29" s="167" customFormat="1" ht="32.25" hidden="1" customHeight="1">
      <c r="A13" s="165">
        <v>6</v>
      </c>
      <c r="B13" s="276" t="s">
        <v>231</v>
      </c>
      <c r="C13" s="274">
        <v>80</v>
      </c>
      <c r="D13" s="274" t="s">
        <v>219</v>
      </c>
      <c r="E13" s="274" t="s">
        <v>380</v>
      </c>
      <c r="F13" s="274"/>
      <c r="G13" s="274"/>
      <c r="H13" s="274"/>
      <c r="I13" s="274"/>
      <c r="J13" s="274" t="s">
        <v>37</v>
      </c>
      <c r="K13" s="274" t="s">
        <v>37</v>
      </c>
      <c r="L13" s="208">
        <f t="shared" si="0"/>
        <v>0</v>
      </c>
      <c r="M13" s="188"/>
      <c r="N13" s="188"/>
      <c r="O13" s="188"/>
      <c r="P13" s="188"/>
      <c r="Q13" s="188"/>
      <c r="R13" s="188">
        <v>0</v>
      </c>
      <c r="S13" s="188"/>
      <c r="T13" s="188"/>
      <c r="U13" s="188"/>
      <c r="V13" s="188"/>
      <c r="W13" s="188"/>
      <c r="X13" s="188"/>
      <c r="Y13" s="188">
        <v>0</v>
      </c>
      <c r="Z13" s="275">
        <f t="shared" si="1"/>
        <v>0</v>
      </c>
      <c r="AA13" s="276"/>
      <c r="AB13" s="276" t="s">
        <v>433</v>
      </c>
      <c r="AC13" s="249"/>
    </row>
    <row r="14" spans="1:29" s="167" customFormat="1" ht="38.25" hidden="1" customHeight="1">
      <c r="A14" s="165">
        <v>7</v>
      </c>
      <c r="B14" s="274" t="s">
        <v>232</v>
      </c>
      <c r="C14" s="274">
        <v>24</v>
      </c>
      <c r="D14" s="274" t="s">
        <v>219</v>
      </c>
      <c r="E14" s="274" t="s">
        <v>380</v>
      </c>
      <c r="F14" s="281"/>
      <c r="G14" s="274"/>
      <c r="H14" s="274"/>
      <c r="I14" s="274"/>
      <c r="J14" s="274" t="s">
        <v>20</v>
      </c>
      <c r="K14" s="274"/>
      <c r="L14" s="208">
        <f t="shared" si="0"/>
        <v>0</v>
      </c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8">
        <v>0</v>
      </c>
      <c r="Y14" s="188">
        <v>0</v>
      </c>
      <c r="Z14" s="275">
        <f t="shared" si="1"/>
        <v>0</v>
      </c>
      <c r="AA14" s="274"/>
      <c r="AB14" s="274" t="s">
        <v>434</v>
      </c>
      <c r="AC14" s="249"/>
    </row>
    <row r="15" spans="1:29" s="167" customFormat="1" ht="34.5" hidden="1" customHeight="1">
      <c r="A15" s="165">
        <v>8</v>
      </c>
      <c r="B15" s="274" t="s">
        <v>233</v>
      </c>
      <c r="C15" s="274">
        <v>56</v>
      </c>
      <c r="D15" s="274" t="s">
        <v>219</v>
      </c>
      <c r="E15" s="274" t="s">
        <v>380</v>
      </c>
      <c r="F15" s="281"/>
      <c r="G15" s="274"/>
      <c r="H15" s="274"/>
      <c r="I15" s="274"/>
      <c r="J15" s="274" t="s">
        <v>20</v>
      </c>
      <c r="K15" s="274" t="s">
        <v>234</v>
      </c>
      <c r="L15" s="208">
        <f t="shared" si="0"/>
        <v>0</v>
      </c>
      <c r="M15" s="188"/>
      <c r="N15" s="188"/>
      <c r="O15" s="188"/>
      <c r="P15" s="188"/>
      <c r="Q15" s="188">
        <v>0</v>
      </c>
      <c r="R15" s="188"/>
      <c r="S15" s="188"/>
      <c r="T15" s="188"/>
      <c r="U15" s="188"/>
      <c r="V15" s="188"/>
      <c r="W15" s="188"/>
      <c r="X15" s="188"/>
      <c r="Y15" s="188">
        <v>0</v>
      </c>
      <c r="Z15" s="275">
        <f t="shared" si="1"/>
        <v>0</v>
      </c>
      <c r="AA15" s="274"/>
      <c r="AB15" s="282" t="s">
        <v>435</v>
      </c>
      <c r="AC15" s="249"/>
    </row>
    <row r="16" spans="1:29" s="167" customFormat="1" ht="57.75" hidden="1" customHeight="1">
      <c r="A16" s="165">
        <v>9</v>
      </c>
      <c r="B16" s="226" t="s">
        <v>235</v>
      </c>
      <c r="C16" s="232">
        <v>80</v>
      </c>
      <c r="D16" s="226" t="s">
        <v>219</v>
      </c>
      <c r="E16" s="228" t="s">
        <v>362</v>
      </c>
      <c r="F16" s="228" t="s">
        <v>363</v>
      </c>
      <c r="G16" s="226"/>
      <c r="H16" s="226"/>
      <c r="I16" s="226"/>
      <c r="J16" s="226" t="s">
        <v>20</v>
      </c>
      <c r="K16" s="226" t="s">
        <v>234</v>
      </c>
      <c r="L16" s="331">
        <f t="shared" si="0"/>
        <v>1</v>
      </c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>
        <v>1</v>
      </c>
      <c r="Y16" s="283">
        <v>42900</v>
      </c>
      <c r="Z16" s="272">
        <f t="shared" si="1"/>
        <v>42900</v>
      </c>
      <c r="AA16" s="226" t="s">
        <v>471</v>
      </c>
      <c r="AB16" s="232" t="s">
        <v>436</v>
      </c>
      <c r="AC16" s="249" t="s">
        <v>505</v>
      </c>
    </row>
    <row r="17" spans="1:29" s="167" customFormat="1" ht="33" hidden="1" customHeight="1">
      <c r="A17" s="165">
        <v>10</v>
      </c>
      <c r="B17" s="265" t="s">
        <v>385</v>
      </c>
      <c r="C17" s="265">
        <v>256</v>
      </c>
      <c r="D17" s="265" t="s">
        <v>437</v>
      </c>
      <c r="E17" s="265" t="s">
        <v>387</v>
      </c>
      <c r="F17" s="265"/>
      <c r="G17" s="265"/>
      <c r="H17" s="265"/>
      <c r="I17" s="265" t="s">
        <v>386</v>
      </c>
      <c r="J17" s="265" t="s">
        <v>37</v>
      </c>
      <c r="K17" s="265" t="s">
        <v>37</v>
      </c>
      <c r="L17" s="284">
        <f t="shared" si="0"/>
        <v>3</v>
      </c>
      <c r="M17" s="285"/>
      <c r="N17" s="285">
        <v>3</v>
      </c>
      <c r="O17" s="285"/>
      <c r="P17" s="285"/>
      <c r="Q17" s="285"/>
      <c r="R17" s="285"/>
      <c r="S17" s="285"/>
      <c r="T17" s="285"/>
      <c r="U17" s="285"/>
      <c r="V17" s="285"/>
      <c r="W17" s="285"/>
      <c r="X17" s="285"/>
      <c r="Y17" s="285">
        <v>10000</v>
      </c>
      <c r="Z17" s="286">
        <f t="shared" si="1"/>
        <v>30000</v>
      </c>
      <c r="AA17" s="224" t="s">
        <v>474</v>
      </c>
      <c r="AB17" s="287"/>
      <c r="AC17" s="249"/>
    </row>
    <row r="18" spans="1:29" s="145" customFormat="1" ht="34.5" hidden="1" customHeight="1">
      <c r="A18" s="332">
        <v>11</v>
      </c>
      <c r="B18" s="292" t="s">
        <v>438</v>
      </c>
      <c r="C18" s="292">
        <v>72</v>
      </c>
      <c r="D18" s="292" t="s">
        <v>219</v>
      </c>
      <c r="E18" s="292" t="s">
        <v>380</v>
      </c>
      <c r="F18" s="292"/>
      <c r="G18" s="292"/>
      <c r="H18" s="292"/>
      <c r="I18" s="292"/>
      <c r="J18" s="292" t="s">
        <v>20</v>
      </c>
      <c r="K18" s="292"/>
      <c r="L18" s="294">
        <v>0</v>
      </c>
      <c r="M18" s="295"/>
      <c r="N18" s="295"/>
      <c r="O18" s="295"/>
      <c r="P18" s="295"/>
      <c r="Q18" s="295"/>
      <c r="R18" s="295"/>
      <c r="S18" s="295"/>
      <c r="T18" s="295">
        <v>1</v>
      </c>
      <c r="U18" s="295"/>
      <c r="V18" s="295"/>
      <c r="W18" s="295"/>
      <c r="X18" s="295"/>
      <c r="Y18" s="295">
        <v>10000</v>
      </c>
      <c r="Z18" s="297">
        <f t="shared" si="1"/>
        <v>0</v>
      </c>
      <c r="AA18" s="295" t="s">
        <v>475</v>
      </c>
      <c r="AB18" s="342"/>
      <c r="AC18" s="343"/>
    </row>
    <row r="19" spans="1:29" s="189" customFormat="1" ht="57.75" hidden="1" customHeight="1">
      <c r="A19" s="184"/>
      <c r="B19" s="232" t="s">
        <v>515</v>
      </c>
      <c r="C19" s="226">
        <v>40</v>
      </c>
      <c r="D19" s="226" t="s">
        <v>219</v>
      </c>
      <c r="E19" s="232" t="s">
        <v>492</v>
      </c>
      <c r="F19" s="232" t="s">
        <v>494</v>
      </c>
      <c r="G19" s="226"/>
      <c r="H19" s="226"/>
      <c r="I19" s="232" t="s">
        <v>493</v>
      </c>
      <c r="J19" s="226" t="s">
        <v>20</v>
      </c>
      <c r="K19" s="232" t="s">
        <v>23</v>
      </c>
      <c r="L19" s="223">
        <f t="shared" si="0"/>
        <v>8</v>
      </c>
      <c r="M19" s="224">
        <v>1</v>
      </c>
      <c r="N19" s="224">
        <v>2</v>
      </c>
      <c r="O19" s="224"/>
      <c r="P19" s="224"/>
      <c r="Q19" s="224">
        <v>1</v>
      </c>
      <c r="R19" s="224">
        <v>2</v>
      </c>
      <c r="S19" s="224"/>
      <c r="T19" s="224"/>
      <c r="U19" s="224"/>
      <c r="V19" s="224">
        <v>2</v>
      </c>
      <c r="W19" s="224"/>
      <c r="X19" s="224"/>
      <c r="Y19" s="224">
        <v>8500</v>
      </c>
      <c r="Z19" s="272">
        <f t="shared" si="1"/>
        <v>68000</v>
      </c>
      <c r="AA19" s="224" t="s">
        <v>474</v>
      </c>
      <c r="AB19" s="229"/>
      <c r="AC19" s="258"/>
    </row>
    <row r="20" spans="1:29" s="189" customFormat="1" ht="76.5" hidden="1" customHeight="1">
      <c r="A20" s="184"/>
      <c r="B20" s="327" t="s">
        <v>501</v>
      </c>
      <c r="C20" s="305">
        <v>256</v>
      </c>
      <c r="D20" s="305" t="s">
        <v>121</v>
      </c>
      <c r="E20" s="328" t="s">
        <v>377</v>
      </c>
      <c r="F20" s="326" t="s">
        <v>503</v>
      </c>
      <c r="G20" s="328" t="s">
        <v>378</v>
      </c>
      <c r="H20" s="305"/>
      <c r="I20" s="305" t="s">
        <v>502</v>
      </c>
      <c r="J20" s="305" t="s">
        <v>20</v>
      </c>
      <c r="K20" s="305" t="s">
        <v>23</v>
      </c>
      <c r="L20" s="329">
        <v>2</v>
      </c>
      <c r="M20" s="330">
        <v>0</v>
      </c>
      <c r="N20" s="330">
        <v>0</v>
      </c>
      <c r="O20" s="330"/>
      <c r="P20" s="330"/>
      <c r="Q20" s="330">
        <v>0</v>
      </c>
      <c r="R20" s="305"/>
      <c r="S20" s="305"/>
      <c r="T20" s="305"/>
      <c r="U20" s="305">
        <v>0</v>
      </c>
      <c r="V20" s="305">
        <v>0</v>
      </c>
      <c r="W20" s="305"/>
      <c r="X20" s="278"/>
      <c r="Y20" s="278">
        <v>10000</v>
      </c>
      <c r="Z20" s="272">
        <f>Y20*L20</f>
        <v>20000</v>
      </c>
      <c r="AA20" s="224" t="s">
        <v>475</v>
      </c>
      <c r="AB20" s="229"/>
      <c r="AC20" s="258"/>
    </row>
    <row r="21" spans="1:29" s="189" customFormat="1" ht="90" hidden="1" customHeight="1">
      <c r="A21" s="184"/>
      <c r="B21" s="327" t="s">
        <v>501</v>
      </c>
      <c r="C21" s="305">
        <v>160</v>
      </c>
      <c r="D21" s="305" t="s">
        <v>122</v>
      </c>
      <c r="E21" s="328" t="s">
        <v>318</v>
      </c>
      <c r="F21" s="326" t="s">
        <v>503</v>
      </c>
      <c r="G21" s="328" t="s">
        <v>319</v>
      </c>
      <c r="H21" s="305"/>
      <c r="I21" s="305" t="s">
        <v>502</v>
      </c>
      <c r="J21" s="305" t="s">
        <v>20</v>
      </c>
      <c r="K21" s="305" t="s">
        <v>23</v>
      </c>
      <c r="L21" s="329">
        <v>4</v>
      </c>
      <c r="M21" s="330"/>
      <c r="N21" s="330">
        <v>0</v>
      </c>
      <c r="O21" s="330"/>
      <c r="P21" s="330"/>
      <c r="Q21" s="330"/>
      <c r="R21" s="305"/>
      <c r="S21" s="305"/>
      <c r="T21" s="305"/>
      <c r="U21" s="305"/>
      <c r="V21" s="305"/>
      <c r="W21" s="305"/>
      <c r="X21" s="278"/>
      <c r="Y21" s="278">
        <v>7500</v>
      </c>
      <c r="Z21" s="272">
        <f>Y21*L21</f>
        <v>30000</v>
      </c>
      <c r="AA21" s="224" t="s">
        <v>474</v>
      </c>
      <c r="AB21" s="229"/>
      <c r="AC21" s="258"/>
    </row>
    <row r="22" spans="1:29" s="189" customFormat="1" ht="69" hidden="1" customHeight="1">
      <c r="A22" s="184"/>
      <c r="B22" s="226" t="s">
        <v>379</v>
      </c>
      <c r="C22" s="226">
        <v>64</v>
      </c>
      <c r="D22" s="226" t="s">
        <v>219</v>
      </c>
      <c r="E22" s="228" t="s">
        <v>439</v>
      </c>
      <c r="F22" s="228" t="s">
        <v>440</v>
      </c>
      <c r="G22" s="226"/>
      <c r="H22" s="226"/>
      <c r="I22" s="226"/>
      <c r="J22" s="226" t="s">
        <v>20</v>
      </c>
      <c r="K22" s="226" t="s">
        <v>23</v>
      </c>
      <c r="L22" s="223">
        <f t="shared" si="0"/>
        <v>4</v>
      </c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24"/>
      <c r="X22" s="224">
        <v>4</v>
      </c>
      <c r="Y22" s="224">
        <v>33000</v>
      </c>
      <c r="Z22" s="272">
        <f t="shared" si="1"/>
        <v>132000</v>
      </c>
      <c r="AA22" s="224" t="s">
        <v>475</v>
      </c>
      <c r="AB22" s="273" t="s">
        <v>441</v>
      </c>
      <c r="AC22" s="258"/>
    </row>
    <row r="23" spans="1:29" ht="37.5" hidden="1" customHeight="1">
      <c r="A23" s="13">
        <v>1</v>
      </c>
      <c r="B23" s="226" t="s">
        <v>236</v>
      </c>
      <c r="C23" s="226">
        <v>48</v>
      </c>
      <c r="D23" s="226" t="s">
        <v>219</v>
      </c>
      <c r="E23" s="271" t="s">
        <v>500</v>
      </c>
      <c r="F23" s="232"/>
      <c r="G23" s="123"/>
      <c r="H23" s="226"/>
      <c r="I23" s="226"/>
      <c r="J23" s="226" t="s">
        <v>37</v>
      </c>
      <c r="K23" s="226" t="s">
        <v>37</v>
      </c>
      <c r="L23" s="223">
        <f t="shared" si="0"/>
        <v>2</v>
      </c>
      <c r="M23" s="279">
        <v>1</v>
      </c>
      <c r="N23" s="224">
        <v>1</v>
      </c>
      <c r="O23" s="224"/>
      <c r="P23" s="224"/>
      <c r="Q23" s="224"/>
      <c r="R23" s="224"/>
      <c r="S23" s="224"/>
      <c r="T23" s="224"/>
      <c r="U23" s="224"/>
      <c r="V23" s="224"/>
      <c r="W23" s="224"/>
      <c r="X23" s="224"/>
      <c r="Y23" s="224">
        <v>35000</v>
      </c>
      <c r="Z23" s="272">
        <f t="shared" si="1"/>
        <v>70000</v>
      </c>
      <c r="AA23" s="224" t="s">
        <v>475</v>
      </c>
      <c r="AB23" s="229"/>
      <c r="AC23" s="169"/>
    </row>
    <row r="24" spans="1:29" s="167" customFormat="1" ht="36" hidden="1" customHeight="1">
      <c r="A24" s="165">
        <v>12</v>
      </c>
      <c r="B24" s="274" t="s">
        <v>237</v>
      </c>
      <c r="C24" s="274">
        <v>56</v>
      </c>
      <c r="D24" s="274" t="s">
        <v>219</v>
      </c>
      <c r="E24" s="281" t="s">
        <v>365</v>
      </c>
      <c r="F24" s="281" t="s">
        <v>364</v>
      </c>
      <c r="G24" s="274" t="s">
        <v>380</v>
      </c>
      <c r="H24" s="274"/>
      <c r="I24" s="274"/>
      <c r="J24" s="274" t="s">
        <v>20</v>
      </c>
      <c r="K24" s="274" t="s">
        <v>234</v>
      </c>
      <c r="L24" s="208">
        <f t="shared" si="0"/>
        <v>0</v>
      </c>
      <c r="M24" s="188"/>
      <c r="N24" s="279">
        <v>0</v>
      </c>
      <c r="O24" s="188"/>
      <c r="P24" s="188"/>
      <c r="Q24" s="188"/>
      <c r="R24" s="188"/>
      <c r="S24" s="188"/>
      <c r="T24" s="188"/>
      <c r="U24" s="188"/>
      <c r="V24" s="188"/>
      <c r="W24" s="188"/>
      <c r="X24" s="188"/>
      <c r="Y24" s="188">
        <v>0</v>
      </c>
      <c r="Z24" s="275">
        <f t="shared" si="1"/>
        <v>0</v>
      </c>
      <c r="AA24" s="274"/>
      <c r="AB24" s="282" t="s">
        <v>442</v>
      </c>
      <c r="AC24" s="169"/>
    </row>
    <row r="25" spans="1:29" s="167" customFormat="1" ht="29.25" hidden="1" customHeight="1">
      <c r="A25" s="166">
        <v>13</v>
      </c>
      <c r="B25" s="274" t="s">
        <v>238</v>
      </c>
      <c r="C25" s="274">
        <v>80</v>
      </c>
      <c r="D25" s="274" t="s">
        <v>219</v>
      </c>
      <c r="E25" s="281" t="s">
        <v>443</v>
      </c>
      <c r="F25" s="281"/>
      <c r="G25" s="274"/>
      <c r="H25" s="274"/>
      <c r="I25" s="274"/>
      <c r="J25" s="281" t="s">
        <v>30</v>
      </c>
      <c r="K25" s="274"/>
      <c r="L25" s="208">
        <f t="shared" si="0"/>
        <v>0</v>
      </c>
      <c r="M25" s="188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8">
        <v>0</v>
      </c>
      <c r="Y25" s="188">
        <v>0</v>
      </c>
      <c r="Z25" s="275">
        <f t="shared" si="1"/>
        <v>0</v>
      </c>
      <c r="AA25" s="274"/>
      <c r="AB25" s="282" t="s">
        <v>263</v>
      </c>
      <c r="AC25" s="180"/>
    </row>
    <row r="26" spans="1:29" s="189" customFormat="1" ht="33.75" hidden="1" customHeight="1">
      <c r="A26" s="184">
        <v>3</v>
      </c>
      <c r="B26" s="226" t="s">
        <v>239</v>
      </c>
      <c r="C26" s="232">
        <v>48</v>
      </c>
      <c r="D26" s="226" t="s">
        <v>219</v>
      </c>
      <c r="E26" s="228" t="s">
        <v>367</v>
      </c>
      <c r="F26" s="228" t="s">
        <v>366</v>
      </c>
      <c r="G26" s="232"/>
      <c r="H26" s="232"/>
      <c r="I26" s="232"/>
      <c r="J26" s="226" t="s">
        <v>20</v>
      </c>
      <c r="K26" s="226" t="s">
        <v>234</v>
      </c>
      <c r="L26" s="331">
        <f t="shared" si="0"/>
        <v>1</v>
      </c>
      <c r="M26" s="224"/>
      <c r="N26" s="224"/>
      <c r="O26" s="224"/>
      <c r="P26" s="224"/>
      <c r="Q26" s="224"/>
      <c r="R26" s="224"/>
      <c r="S26" s="224"/>
      <c r="T26" s="224"/>
      <c r="U26" s="224"/>
      <c r="V26" s="224"/>
      <c r="W26" s="224"/>
      <c r="X26" s="224">
        <v>1</v>
      </c>
      <c r="Y26" s="224">
        <v>38500</v>
      </c>
      <c r="Z26" s="272">
        <f t="shared" si="1"/>
        <v>38500</v>
      </c>
      <c r="AA26" s="224" t="s">
        <v>475</v>
      </c>
      <c r="AB26" s="232" t="s">
        <v>444</v>
      </c>
      <c r="AC26" s="189" t="s">
        <v>505</v>
      </c>
    </row>
    <row r="27" spans="1:29" s="189" customFormat="1" ht="40.5" hidden="1" customHeight="1">
      <c r="A27" s="184">
        <v>4</v>
      </c>
      <c r="B27" s="226" t="s">
        <v>384</v>
      </c>
      <c r="C27" s="226">
        <v>24</v>
      </c>
      <c r="D27" s="226" t="s">
        <v>219</v>
      </c>
      <c r="E27" s="228" t="s">
        <v>445</v>
      </c>
      <c r="F27" s="228"/>
      <c r="G27" s="226"/>
      <c r="H27" s="226"/>
      <c r="I27" s="226"/>
      <c r="J27" s="226" t="s">
        <v>37</v>
      </c>
      <c r="K27" s="226" t="s">
        <v>37</v>
      </c>
      <c r="L27" s="223">
        <f t="shared" si="0"/>
        <v>2</v>
      </c>
      <c r="M27" s="224"/>
      <c r="N27" s="224"/>
      <c r="O27" s="224"/>
      <c r="P27" s="224"/>
      <c r="Q27" s="224"/>
      <c r="R27" s="224">
        <v>2</v>
      </c>
      <c r="S27" s="224"/>
      <c r="T27" s="224"/>
      <c r="U27" s="224"/>
      <c r="V27" s="224"/>
      <c r="W27" s="224"/>
      <c r="X27" s="224"/>
      <c r="Y27" s="224">
        <v>38300</v>
      </c>
      <c r="Z27" s="272">
        <f t="shared" si="1"/>
        <v>76600</v>
      </c>
      <c r="AA27" s="224" t="s">
        <v>475</v>
      </c>
      <c r="AB27" s="273"/>
    </row>
    <row r="28" spans="1:29" ht="71.25" hidden="1" customHeight="1">
      <c r="A28" s="8">
        <v>5</v>
      </c>
      <c r="B28" s="226" t="s">
        <v>240</v>
      </c>
      <c r="C28" s="226">
        <v>256</v>
      </c>
      <c r="D28" s="226" t="s">
        <v>220</v>
      </c>
      <c r="E28" s="228" t="s">
        <v>376</v>
      </c>
      <c r="F28" s="228"/>
      <c r="G28" s="226"/>
      <c r="H28" s="226"/>
      <c r="I28" s="226"/>
      <c r="J28" s="226" t="s">
        <v>37</v>
      </c>
      <c r="K28" s="226" t="s">
        <v>23</v>
      </c>
      <c r="L28" s="223">
        <f t="shared" si="0"/>
        <v>4</v>
      </c>
      <c r="M28" s="224"/>
      <c r="N28" s="224">
        <v>3</v>
      </c>
      <c r="O28" s="224">
        <v>1</v>
      </c>
      <c r="P28" s="224"/>
      <c r="Q28" s="224"/>
      <c r="R28" s="224"/>
      <c r="S28" s="224"/>
      <c r="T28" s="224"/>
      <c r="U28" s="224"/>
      <c r="V28" s="224"/>
      <c r="W28" s="224"/>
      <c r="X28" s="224"/>
      <c r="Y28" s="224">
        <v>8500</v>
      </c>
      <c r="Z28" s="272">
        <f t="shared" si="1"/>
        <v>34000</v>
      </c>
      <c r="AA28" s="224" t="s">
        <v>474</v>
      </c>
      <c r="AB28" s="226"/>
    </row>
    <row r="29" spans="1:29" ht="39" hidden="1" customHeight="1">
      <c r="A29" s="13">
        <v>6</v>
      </c>
      <c r="B29" s="274" t="s">
        <v>241</v>
      </c>
      <c r="C29" s="274">
        <v>40</v>
      </c>
      <c r="D29" s="274" t="s">
        <v>219</v>
      </c>
      <c r="E29" s="274" t="s">
        <v>443</v>
      </c>
      <c r="F29" s="281"/>
      <c r="G29" s="274"/>
      <c r="H29" s="274"/>
      <c r="I29" s="274"/>
      <c r="J29" s="281" t="s">
        <v>30</v>
      </c>
      <c r="K29" s="274"/>
      <c r="L29" s="208">
        <f t="shared" si="0"/>
        <v>0</v>
      </c>
      <c r="M29" s="188"/>
      <c r="N29" s="188"/>
      <c r="O29" s="188"/>
      <c r="P29" s="188"/>
      <c r="Q29" s="188"/>
      <c r="R29" s="188"/>
      <c r="S29" s="188"/>
      <c r="T29" s="188"/>
      <c r="U29" s="188"/>
      <c r="V29" s="188"/>
      <c r="W29" s="188"/>
      <c r="X29" s="188">
        <v>0</v>
      </c>
      <c r="Y29" s="192">
        <v>0</v>
      </c>
      <c r="Z29" s="275">
        <f t="shared" si="1"/>
        <v>0</v>
      </c>
      <c r="AA29" s="274"/>
      <c r="AB29" s="282" t="s">
        <v>446</v>
      </c>
    </row>
    <row r="30" spans="1:29" s="145" customFormat="1" ht="33" hidden="1" customHeight="1">
      <c r="A30" s="332">
        <v>7</v>
      </c>
      <c r="B30" s="292" t="s">
        <v>242</v>
      </c>
      <c r="C30" s="292">
        <v>88</v>
      </c>
      <c r="D30" s="292" t="s">
        <v>219</v>
      </c>
      <c r="E30" s="292" t="s">
        <v>380</v>
      </c>
      <c r="F30" s="293"/>
      <c r="G30" s="292"/>
      <c r="H30" s="292"/>
      <c r="I30" s="292"/>
      <c r="J30" s="292" t="s">
        <v>20</v>
      </c>
      <c r="K30" s="292" t="s">
        <v>234</v>
      </c>
      <c r="L30" s="294">
        <f t="shared" si="0"/>
        <v>0</v>
      </c>
      <c r="M30" s="295"/>
      <c r="N30" s="295">
        <v>0</v>
      </c>
      <c r="O30" s="295"/>
      <c r="P30" s="295"/>
      <c r="Q30" s="295"/>
      <c r="R30" s="295"/>
      <c r="S30" s="295"/>
      <c r="T30" s="295"/>
      <c r="U30" s="295"/>
      <c r="V30" s="295"/>
      <c r="W30" s="295"/>
      <c r="X30" s="295">
        <v>0</v>
      </c>
      <c r="Y30" s="295">
        <v>0</v>
      </c>
      <c r="Z30" s="297">
        <f t="shared" si="1"/>
        <v>0</v>
      </c>
      <c r="AA30" s="292"/>
      <c r="AB30" s="333" t="s">
        <v>447</v>
      </c>
    </row>
    <row r="31" spans="1:29" s="145" customFormat="1" ht="64.5" hidden="1" customHeight="1">
      <c r="A31" s="8">
        <v>8</v>
      </c>
      <c r="B31" s="226" t="s">
        <v>243</v>
      </c>
      <c r="C31" s="226">
        <v>80</v>
      </c>
      <c r="D31" s="226" t="s">
        <v>219</v>
      </c>
      <c r="E31" s="226" t="s">
        <v>381</v>
      </c>
      <c r="F31" s="228"/>
      <c r="G31" s="226"/>
      <c r="H31" s="226"/>
      <c r="I31" s="226"/>
      <c r="J31" s="226" t="s">
        <v>369</v>
      </c>
      <c r="K31" s="226" t="s">
        <v>369</v>
      </c>
      <c r="L31" s="223">
        <f t="shared" si="0"/>
        <v>3</v>
      </c>
      <c r="M31" s="224">
        <v>1</v>
      </c>
      <c r="N31" s="224"/>
      <c r="O31" s="224"/>
      <c r="P31" s="224"/>
      <c r="Q31" s="224"/>
      <c r="R31" s="224"/>
      <c r="S31" s="224"/>
      <c r="T31" s="224"/>
      <c r="U31" s="224">
        <v>1</v>
      </c>
      <c r="V31" s="224">
        <v>1</v>
      </c>
      <c r="W31" s="224"/>
      <c r="X31" s="224"/>
      <c r="Y31" s="224">
        <v>12600</v>
      </c>
      <c r="Z31" s="272">
        <f t="shared" si="1"/>
        <v>37800</v>
      </c>
      <c r="AA31" s="226" t="s">
        <v>471</v>
      </c>
      <c r="AB31" s="226"/>
      <c r="AC31" s="167"/>
    </row>
    <row r="32" spans="1:29" s="189" customFormat="1" ht="40.5" hidden="1" customHeight="1">
      <c r="A32" s="184">
        <v>9</v>
      </c>
      <c r="B32" s="274" t="s">
        <v>244</v>
      </c>
      <c r="C32" s="274">
        <v>24</v>
      </c>
      <c r="D32" s="274" t="s">
        <v>219</v>
      </c>
      <c r="E32" s="274" t="s">
        <v>380</v>
      </c>
      <c r="F32" s="281"/>
      <c r="G32" s="274"/>
      <c r="H32" s="274"/>
      <c r="I32" s="274"/>
      <c r="J32" s="274" t="s">
        <v>37</v>
      </c>
      <c r="K32" s="274" t="s">
        <v>37</v>
      </c>
      <c r="L32" s="208">
        <f t="shared" si="0"/>
        <v>0</v>
      </c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>
        <v>0</v>
      </c>
      <c r="Y32" s="188">
        <v>0</v>
      </c>
      <c r="Z32" s="275">
        <f t="shared" si="1"/>
        <v>0</v>
      </c>
      <c r="AA32" s="274"/>
      <c r="AB32" s="274" t="s">
        <v>448</v>
      </c>
    </row>
    <row r="33" spans="1:29" s="167" customFormat="1" ht="37.5" hidden="1" customHeight="1">
      <c r="A33" s="165">
        <v>14</v>
      </c>
      <c r="B33" s="226" t="s">
        <v>245</v>
      </c>
      <c r="C33" s="226">
        <v>32</v>
      </c>
      <c r="D33" s="226" t="s">
        <v>219</v>
      </c>
      <c r="E33" s="270" t="s">
        <v>361</v>
      </c>
      <c r="F33" s="228"/>
      <c r="G33" s="226"/>
      <c r="H33" s="226"/>
      <c r="I33" s="226"/>
      <c r="J33" s="226" t="s">
        <v>20</v>
      </c>
      <c r="K33" s="226"/>
      <c r="L33" s="223">
        <f t="shared" si="0"/>
        <v>2</v>
      </c>
      <c r="M33" s="224"/>
      <c r="N33" s="224"/>
      <c r="O33" s="224"/>
      <c r="P33" s="224"/>
      <c r="Q33" s="224"/>
      <c r="R33" s="224"/>
      <c r="S33" s="224"/>
      <c r="T33" s="224"/>
      <c r="U33" s="224">
        <v>2</v>
      </c>
      <c r="V33" s="224"/>
      <c r="W33" s="224"/>
      <c r="X33" s="224"/>
      <c r="Y33" s="224">
        <v>27000</v>
      </c>
      <c r="Z33" s="272">
        <f t="shared" si="1"/>
        <v>54000</v>
      </c>
      <c r="AA33" s="224" t="s">
        <v>475</v>
      </c>
      <c r="AB33" s="226"/>
    </row>
    <row r="34" spans="1:29" ht="102" hidden="1" customHeight="1">
      <c r="A34" s="8">
        <v>11</v>
      </c>
      <c r="B34" s="226" t="s">
        <v>227</v>
      </c>
      <c r="C34" s="226">
        <v>32</v>
      </c>
      <c r="D34" s="226" t="s">
        <v>228</v>
      </c>
      <c r="E34" s="228" t="s">
        <v>322</v>
      </c>
      <c r="F34" s="226" t="s">
        <v>321</v>
      </c>
      <c r="G34" s="226"/>
      <c r="H34" s="226"/>
      <c r="I34" s="226" t="s">
        <v>321</v>
      </c>
      <c r="J34" s="226" t="s">
        <v>20</v>
      </c>
      <c r="K34" s="226" t="s">
        <v>179</v>
      </c>
      <c r="L34" s="288">
        <f t="shared" si="0"/>
        <v>11</v>
      </c>
      <c r="M34" s="224"/>
      <c r="N34" s="224"/>
      <c r="O34" s="224"/>
      <c r="P34" s="224"/>
      <c r="Q34" s="224"/>
      <c r="R34" s="224"/>
      <c r="S34" s="224"/>
      <c r="T34" s="279">
        <v>0</v>
      </c>
      <c r="U34" s="224"/>
      <c r="V34" s="224"/>
      <c r="W34" s="279">
        <v>11</v>
      </c>
      <c r="X34" s="224"/>
      <c r="Y34" s="224">
        <v>15000</v>
      </c>
      <c r="Z34" s="272">
        <f t="shared" si="1"/>
        <v>165000</v>
      </c>
      <c r="AA34" s="226" t="s">
        <v>471</v>
      </c>
      <c r="AB34" s="226" t="s">
        <v>449</v>
      </c>
    </row>
    <row r="35" spans="1:29" s="189" customFormat="1" ht="72" hidden="1" customHeight="1">
      <c r="A35" s="184">
        <v>12</v>
      </c>
      <c r="B35" s="270" t="s">
        <v>420</v>
      </c>
      <c r="C35" s="270">
        <v>40</v>
      </c>
      <c r="D35" s="289" t="s">
        <v>219</v>
      </c>
      <c r="E35" s="270" t="s">
        <v>483</v>
      </c>
      <c r="F35" s="270" t="s">
        <v>484</v>
      </c>
      <c r="G35" s="270"/>
      <c r="H35" s="270"/>
      <c r="I35" s="270"/>
      <c r="J35" s="270" t="s">
        <v>20</v>
      </c>
      <c r="K35" s="270" t="s">
        <v>23</v>
      </c>
      <c r="L35" s="288">
        <f t="shared" si="0"/>
        <v>1</v>
      </c>
      <c r="M35" s="278"/>
      <c r="N35" s="278"/>
      <c r="O35" s="278"/>
      <c r="P35" s="278"/>
      <c r="Q35" s="278"/>
      <c r="R35" s="278"/>
      <c r="S35" s="278"/>
      <c r="T35" s="279"/>
      <c r="U35" s="278"/>
      <c r="V35" s="278"/>
      <c r="W35" s="279"/>
      <c r="X35" s="278">
        <v>1</v>
      </c>
      <c r="Y35" s="278">
        <v>4300</v>
      </c>
      <c r="Z35" s="272">
        <f t="shared" si="1"/>
        <v>4300</v>
      </c>
      <c r="AA35" s="224" t="s">
        <v>474</v>
      </c>
      <c r="AB35" s="232" t="s">
        <v>450</v>
      </c>
    </row>
    <row r="36" spans="1:29" ht="45" hidden="1" customHeight="1">
      <c r="A36" s="13">
        <v>13</v>
      </c>
      <c r="B36" s="226" t="s">
        <v>246</v>
      </c>
      <c r="C36" s="226">
        <v>88</v>
      </c>
      <c r="D36" s="226" t="s">
        <v>219</v>
      </c>
      <c r="E36" s="228" t="s">
        <v>368</v>
      </c>
      <c r="F36" s="228" t="s">
        <v>370</v>
      </c>
      <c r="G36" s="226"/>
      <c r="H36" s="226"/>
      <c r="I36" s="226"/>
      <c r="J36" s="226" t="s">
        <v>20</v>
      </c>
      <c r="K36" s="226" t="s">
        <v>234</v>
      </c>
      <c r="L36" s="331">
        <f t="shared" si="0"/>
        <v>1</v>
      </c>
      <c r="M36" s="224"/>
      <c r="N36" s="224"/>
      <c r="O36" s="224"/>
      <c r="P36" s="224"/>
      <c r="Q36" s="224"/>
      <c r="R36" s="224"/>
      <c r="S36" s="224"/>
      <c r="T36" s="224"/>
      <c r="U36" s="224"/>
      <c r="V36" s="224"/>
      <c r="W36" s="224">
        <v>1</v>
      </c>
      <c r="X36" s="224"/>
      <c r="Y36" s="224">
        <v>51700</v>
      </c>
      <c r="Z36" s="272">
        <f t="shared" si="1"/>
        <v>51700</v>
      </c>
      <c r="AA36" s="224" t="s">
        <v>474</v>
      </c>
      <c r="AB36" s="232" t="s">
        <v>451</v>
      </c>
      <c r="AC36" s="3" t="s">
        <v>505</v>
      </c>
    </row>
    <row r="37" spans="1:29" ht="54.75" hidden="1" customHeight="1">
      <c r="A37" s="8">
        <v>14</v>
      </c>
      <c r="B37" s="226" t="s">
        <v>247</v>
      </c>
      <c r="C37" s="226">
        <v>40</v>
      </c>
      <c r="D37" s="226" t="s">
        <v>219</v>
      </c>
      <c r="E37" s="270" t="s">
        <v>361</v>
      </c>
      <c r="F37" s="232" t="s">
        <v>509</v>
      </c>
      <c r="G37" s="226"/>
      <c r="H37" s="226"/>
      <c r="I37" s="226" t="s">
        <v>508</v>
      </c>
      <c r="J37" s="226" t="s">
        <v>20</v>
      </c>
      <c r="K37" s="226" t="s">
        <v>179</v>
      </c>
      <c r="L37" s="223">
        <f t="shared" si="0"/>
        <v>3</v>
      </c>
      <c r="M37" s="224"/>
      <c r="N37" s="224">
        <v>1</v>
      </c>
      <c r="O37" s="255"/>
      <c r="P37" s="224"/>
      <c r="Q37" s="224"/>
      <c r="R37" s="224">
        <v>1</v>
      </c>
      <c r="S37" s="224"/>
      <c r="T37" s="224"/>
      <c r="U37" s="224">
        <v>1</v>
      </c>
      <c r="V37" s="224"/>
      <c r="W37" s="224"/>
      <c r="X37" s="224"/>
      <c r="Y37" s="255">
        <v>27500</v>
      </c>
      <c r="Z37" s="272">
        <f t="shared" si="1"/>
        <v>82500</v>
      </c>
      <c r="AA37" s="226" t="s">
        <v>471</v>
      </c>
      <c r="AB37" s="232" t="s">
        <v>452</v>
      </c>
    </row>
    <row r="38" spans="1:29" s="167" customFormat="1" ht="52.5" hidden="1" customHeight="1">
      <c r="A38" s="165">
        <v>15</v>
      </c>
      <c r="B38" s="226" t="s">
        <v>248</v>
      </c>
      <c r="C38" s="226">
        <v>72</v>
      </c>
      <c r="D38" s="226" t="s">
        <v>219</v>
      </c>
      <c r="E38" s="270" t="s">
        <v>361</v>
      </c>
      <c r="F38" s="228"/>
      <c r="G38" s="226"/>
      <c r="H38" s="226"/>
      <c r="I38" s="226" t="s">
        <v>453</v>
      </c>
      <c r="J38" s="226" t="s">
        <v>20</v>
      </c>
      <c r="K38" s="226" t="s">
        <v>179</v>
      </c>
      <c r="L38" s="223">
        <f t="shared" si="0"/>
        <v>5</v>
      </c>
      <c r="M38" s="224"/>
      <c r="N38" s="224"/>
      <c r="O38" s="224"/>
      <c r="P38" s="224"/>
      <c r="Q38" s="224"/>
      <c r="R38" s="224">
        <v>5</v>
      </c>
      <c r="S38" s="224"/>
      <c r="T38" s="224"/>
      <c r="U38" s="224"/>
      <c r="V38" s="224"/>
      <c r="W38" s="224"/>
      <c r="X38" s="224"/>
      <c r="Y38" s="224">
        <v>11000</v>
      </c>
      <c r="Z38" s="272">
        <f t="shared" si="1"/>
        <v>55000</v>
      </c>
      <c r="AA38" s="224" t="s">
        <v>475</v>
      </c>
      <c r="AB38" s="226"/>
    </row>
    <row r="39" spans="1:29" ht="45" hidden="1" customHeight="1">
      <c r="A39" s="13">
        <v>16</v>
      </c>
      <c r="B39" s="274" t="s">
        <v>249</v>
      </c>
      <c r="C39" s="274">
        <v>40</v>
      </c>
      <c r="D39" s="274" t="s">
        <v>219</v>
      </c>
      <c r="E39" s="281" t="s">
        <v>380</v>
      </c>
      <c r="F39" s="281"/>
      <c r="H39" s="274"/>
      <c r="I39" s="274"/>
      <c r="J39" s="281" t="s">
        <v>30</v>
      </c>
      <c r="K39" s="274" t="s">
        <v>234</v>
      </c>
      <c r="L39" s="208">
        <f t="shared" si="0"/>
        <v>0</v>
      </c>
      <c r="M39" s="188"/>
      <c r="N39" s="188"/>
      <c r="O39" s="188"/>
      <c r="P39" s="188"/>
      <c r="Q39" s="188"/>
      <c r="R39" s="188"/>
      <c r="S39" s="188"/>
      <c r="T39" s="188"/>
      <c r="U39" s="188"/>
      <c r="V39" s="188"/>
      <c r="W39" s="188"/>
      <c r="X39" s="188">
        <v>0</v>
      </c>
      <c r="Y39" s="192">
        <v>0</v>
      </c>
      <c r="Z39" s="275">
        <f t="shared" si="1"/>
        <v>0</v>
      </c>
      <c r="AA39" s="274"/>
      <c r="AB39" s="274"/>
    </row>
    <row r="40" spans="1:29" ht="54" hidden="1" customHeight="1">
      <c r="A40" s="8">
        <v>17</v>
      </c>
      <c r="B40" s="274" t="s">
        <v>250</v>
      </c>
      <c r="C40" s="274">
        <v>24</v>
      </c>
      <c r="D40" s="274" t="s">
        <v>219</v>
      </c>
      <c r="E40" s="281" t="s">
        <v>380</v>
      </c>
      <c r="F40" s="281"/>
      <c r="G40" s="274"/>
      <c r="H40" s="274"/>
      <c r="I40" s="274"/>
      <c r="J40" s="274" t="s">
        <v>20</v>
      </c>
      <c r="K40" s="274"/>
      <c r="L40" s="208">
        <f t="shared" si="0"/>
        <v>0</v>
      </c>
      <c r="M40" s="188"/>
      <c r="N40" s="188"/>
      <c r="O40" s="188"/>
      <c r="P40" s="188"/>
      <c r="Q40" s="188">
        <v>0</v>
      </c>
      <c r="R40" s="188"/>
      <c r="S40" s="188"/>
      <c r="T40" s="188"/>
      <c r="U40" s="188"/>
      <c r="V40" s="188"/>
      <c r="W40" s="188"/>
      <c r="X40" s="188"/>
      <c r="Y40" s="188">
        <v>0</v>
      </c>
      <c r="Z40" s="275">
        <f t="shared" si="1"/>
        <v>0</v>
      </c>
      <c r="AA40" s="274"/>
      <c r="AB40" s="274"/>
    </row>
    <row r="41" spans="1:29" s="167" customFormat="1" ht="35.25" hidden="1" customHeight="1">
      <c r="A41" s="165">
        <v>18</v>
      </c>
      <c r="B41" s="226" t="s">
        <v>454</v>
      </c>
      <c r="C41" s="226">
        <v>48</v>
      </c>
      <c r="D41" s="226" t="s">
        <v>219</v>
      </c>
      <c r="E41" s="341" t="s">
        <v>511</v>
      </c>
      <c r="F41" s="123"/>
      <c r="G41" s="226"/>
      <c r="H41" s="226"/>
      <c r="I41" s="226"/>
      <c r="J41" s="226" t="s">
        <v>37</v>
      </c>
      <c r="K41" s="226" t="s">
        <v>37</v>
      </c>
      <c r="L41" s="223">
        <f t="shared" si="0"/>
        <v>1</v>
      </c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>
        <v>1</v>
      </c>
      <c r="Y41" s="224">
        <v>18400</v>
      </c>
      <c r="Z41" s="272">
        <f t="shared" si="1"/>
        <v>18400</v>
      </c>
      <c r="AA41" s="226" t="s">
        <v>512</v>
      </c>
      <c r="AB41" s="273" t="s">
        <v>455</v>
      </c>
    </row>
    <row r="42" spans="1:29" ht="61.5" hidden="1" customHeight="1">
      <c r="A42" s="13">
        <v>19</v>
      </c>
      <c r="B42" s="226" t="s">
        <v>124</v>
      </c>
      <c r="C42" s="226">
        <v>120</v>
      </c>
      <c r="D42" s="226" t="s">
        <v>121</v>
      </c>
      <c r="E42" s="228" t="s">
        <v>311</v>
      </c>
      <c r="F42" s="228" t="s">
        <v>313</v>
      </c>
      <c r="G42" s="226" t="s">
        <v>312</v>
      </c>
      <c r="H42" s="226"/>
      <c r="I42" s="226" t="s">
        <v>310</v>
      </c>
      <c r="J42" s="226" t="s">
        <v>20</v>
      </c>
      <c r="K42" s="226" t="s">
        <v>23</v>
      </c>
      <c r="L42" s="223">
        <f>SUM(M42:X42)</f>
        <v>2</v>
      </c>
      <c r="M42" s="279">
        <v>0</v>
      </c>
      <c r="N42" s="224">
        <v>1</v>
      </c>
      <c r="O42" s="224"/>
      <c r="P42" s="224"/>
      <c r="Q42" s="224"/>
      <c r="R42" s="224"/>
      <c r="S42" s="224"/>
      <c r="T42" s="224"/>
      <c r="U42" s="224"/>
      <c r="V42" s="224"/>
      <c r="W42" s="279">
        <v>1</v>
      </c>
      <c r="X42" s="224"/>
      <c r="Y42" s="224">
        <v>5000</v>
      </c>
      <c r="Z42" s="272">
        <f t="shared" si="1"/>
        <v>10000</v>
      </c>
      <c r="AA42" s="224" t="s">
        <v>475</v>
      </c>
      <c r="AB42" s="226"/>
    </row>
    <row r="43" spans="1:29" ht="53.25" hidden="1" customHeight="1">
      <c r="A43" s="8">
        <v>20</v>
      </c>
      <c r="B43" s="226" t="s">
        <v>124</v>
      </c>
      <c r="C43" s="226">
        <v>104</v>
      </c>
      <c r="D43" s="226" t="s">
        <v>122</v>
      </c>
      <c r="E43" s="228" t="s">
        <v>314</v>
      </c>
      <c r="F43" s="228" t="s">
        <v>313</v>
      </c>
      <c r="G43" s="226" t="s">
        <v>315</v>
      </c>
      <c r="H43" s="226"/>
      <c r="I43" s="226" t="s">
        <v>310</v>
      </c>
      <c r="J43" s="226" t="s">
        <v>20</v>
      </c>
      <c r="K43" s="226" t="s">
        <v>23</v>
      </c>
      <c r="L43" s="223">
        <f t="shared" si="0"/>
        <v>6</v>
      </c>
      <c r="M43" s="279">
        <v>0</v>
      </c>
      <c r="N43" s="278">
        <v>2</v>
      </c>
      <c r="O43" s="224"/>
      <c r="P43" s="224"/>
      <c r="Q43" s="224"/>
      <c r="R43" s="279">
        <v>2</v>
      </c>
      <c r="S43" s="224"/>
      <c r="T43" s="224"/>
      <c r="U43" s="224"/>
      <c r="V43" s="279">
        <v>0</v>
      </c>
      <c r="W43" s="279">
        <v>2</v>
      </c>
      <c r="X43" s="224"/>
      <c r="Y43" s="224">
        <v>4500</v>
      </c>
      <c r="Z43" s="272">
        <f t="shared" si="1"/>
        <v>27000</v>
      </c>
      <c r="AA43" s="224" t="s">
        <v>474</v>
      </c>
      <c r="AB43" s="226"/>
    </row>
    <row r="44" spans="1:29" s="189" customFormat="1" ht="45.75" hidden="1" customHeight="1">
      <c r="A44" s="184">
        <v>21</v>
      </c>
      <c r="B44" s="226" t="s">
        <v>456</v>
      </c>
      <c r="C44" s="226">
        <v>48</v>
      </c>
      <c r="D44" s="226" t="s">
        <v>219</v>
      </c>
      <c r="E44" s="228" t="s">
        <v>457</v>
      </c>
      <c r="F44" s="228" t="s">
        <v>458</v>
      </c>
      <c r="G44" s="226"/>
      <c r="H44" s="226"/>
      <c r="I44" s="226"/>
      <c r="J44" s="226" t="s">
        <v>20</v>
      </c>
      <c r="K44" s="226" t="s">
        <v>234</v>
      </c>
      <c r="L44" s="223">
        <f t="shared" si="0"/>
        <v>1</v>
      </c>
      <c r="M44" s="224"/>
      <c r="N44" s="224"/>
      <c r="O44" s="224"/>
      <c r="P44" s="224"/>
      <c r="Q44" s="224"/>
      <c r="R44" s="224"/>
      <c r="S44" s="224"/>
      <c r="T44" s="224"/>
      <c r="U44" s="224"/>
      <c r="V44" s="224"/>
      <c r="W44" s="224"/>
      <c r="X44" s="224">
        <v>1</v>
      </c>
      <c r="Y44" s="224">
        <v>40700</v>
      </c>
      <c r="Z44" s="272">
        <f t="shared" si="1"/>
        <v>40700</v>
      </c>
      <c r="AA44" s="226" t="s">
        <v>471</v>
      </c>
      <c r="AB44" s="273" t="s">
        <v>459</v>
      </c>
      <c r="AC44" s="189" t="s">
        <v>504</v>
      </c>
    </row>
    <row r="45" spans="1:29" s="189" customFormat="1" ht="57.75" hidden="1" customHeight="1">
      <c r="A45" s="184">
        <v>22</v>
      </c>
      <c r="B45" s="274" t="s">
        <v>460</v>
      </c>
      <c r="C45" s="274">
        <v>88</v>
      </c>
      <c r="D45" s="274" t="s">
        <v>219</v>
      </c>
      <c r="E45" s="282" t="s">
        <v>380</v>
      </c>
      <c r="F45" s="281" t="s">
        <v>461</v>
      </c>
      <c r="G45" s="274"/>
      <c r="H45" s="274"/>
      <c r="I45" s="274"/>
      <c r="J45" s="274" t="s">
        <v>20</v>
      </c>
      <c r="K45" s="274" t="s">
        <v>23</v>
      </c>
      <c r="L45" s="208">
        <f t="shared" si="0"/>
        <v>0</v>
      </c>
      <c r="M45" s="188"/>
      <c r="N45" s="188"/>
      <c r="O45" s="188"/>
      <c r="P45" s="188"/>
      <c r="Q45" s="188"/>
      <c r="R45" s="188"/>
      <c r="S45" s="188"/>
      <c r="T45" s="188"/>
      <c r="U45" s="188"/>
      <c r="V45" s="188"/>
      <c r="W45" s="188"/>
      <c r="X45" s="188">
        <v>0</v>
      </c>
      <c r="Y45" s="188">
        <v>32900</v>
      </c>
      <c r="Z45" s="275">
        <f t="shared" si="1"/>
        <v>0</v>
      </c>
      <c r="AA45" s="188" t="s">
        <v>475</v>
      </c>
      <c r="AB45" s="291" t="s">
        <v>462</v>
      </c>
    </row>
    <row r="46" spans="1:29" ht="60" hidden="1" customHeight="1">
      <c r="A46" s="13"/>
      <c r="B46" s="265" t="s">
        <v>463</v>
      </c>
      <c r="C46" s="265">
        <v>256</v>
      </c>
      <c r="D46" s="265" t="s">
        <v>437</v>
      </c>
      <c r="E46" s="265" t="s">
        <v>387</v>
      </c>
      <c r="F46" s="265"/>
      <c r="G46" s="265"/>
      <c r="H46" s="265"/>
      <c r="I46" s="265" t="s">
        <v>386</v>
      </c>
      <c r="J46" s="265" t="s">
        <v>37</v>
      </c>
      <c r="K46" s="265" t="s">
        <v>37</v>
      </c>
      <c r="L46" s="284">
        <f t="shared" si="0"/>
        <v>1</v>
      </c>
      <c r="M46" s="285"/>
      <c r="N46" s="285"/>
      <c r="O46" s="285"/>
      <c r="P46" s="285"/>
      <c r="Q46" s="285"/>
      <c r="R46" s="285"/>
      <c r="S46" s="285"/>
      <c r="T46" s="285"/>
      <c r="U46" s="285"/>
      <c r="V46" s="285"/>
      <c r="W46" s="285"/>
      <c r="X46" s="285">
        <v>1</v>
      </c>
      <c r="Y46" s="285">
        <v>15000</v>
      </c>
      <c r="Z46" s="286">
        <f t="shared" si="1"/>
        <v>15000</v>
      </c>
      <c r="AA46" s="224" t="s">
        <v>474</v>
      </c>
      <c r="AB46" s="287" t="s">
        <v>464</v>
      </c>
    </row>
    <row r="47" spans="1:29" ht="39.75" hidden="1" customHeight="1">
      <c r="A47" s="8">
        <v>23</v>
      </c>
      <c r="B47" s="292" t="s">
        <v>251</v>
      </c>
      <c r="C47" s="292">
        <v>40</v>
      </c>
      <c r="D47" s="292" t="s">
        <v>219</v>
      </c>
      <c r="E47" s="292" t="s">
        <v>380</v>
      </c>
      <c r="F47" s="293"/>
      <c r="G47" s="292"/>
      <c r="H47" s="292"/>
      <c r="I47" s="292"/>
      <c r="J47" s="292" t="s">
        <v>20</v>
      </c>
      <c r="K47" s="292" t="s">
        <v>179</v>
      </c>
      <c r="L47" s="294">
        <f t="shared" ref="L47:L60" si="2">SUM(M47:X47)</f>
        <v>0</v>
      </c>
      <c r="M47" s="295"/>
      <c r="N47" s="295"/>
      <c r="O47" s="295"/>
      <c r="P47" s="295"/>
      <c r="Q47" s="295"/>
      <c r="R47" s="295"/>
      <c r="S47" s="295"/>
      <c r="T47" s="296">
        <v>0</v>
      </c>
      <c r="U47" s="295"/>
      <c r="V47" s="295"/>
      <c r="W47" s="295"/>
      <c r="X47" s="295"/>
      <c r="Y47" s="295">
        <v>0</v>
      </c>
      <c r="Z47" s="297">
        <f t="shared" si="1"/>
        <v>0</v>
      </c>
      <c r="AA47" s="292"/>
      <c r="AB47" s="292" t="s">
        <v>465</v>
      </c>
    </row>
    <row r="48" spans="1:29" s="189" customFormat="1" ht="45" hidden="1" customHeight="1">
      <c r="A48" s="184">
        <v>24</v>
      </c>
      <c r="B48" s="226" t="s">
        <v>466</v>
      </c>
      <c r="C48" s="232">
        <v>48</v>
      </c>
      <c r="D48" s="226" t="s">
        <v>219</v>
      </c>
      <c r="E48" s="228" t="s">
        <v>372</v>
      </c>
      <c r="F48" s="226" t="s">
        <v>371</v>
      </c>
      <c r="G48" s="226"/>
      <c r="H48" s="226"/>
      <c r="I48" s="226"/>
      <c r="J48" s="226" t="s">
        <v>20</v>
      </c>
      <c r="K48" s="226" t="s">
        <v>234</v>
      </c>
      <c r="L48" s="331">
        <f t="shared" si="2"/>
        <v>4</v>
      </c>
      <c r="M48" s="224"/>
      <c r="N48" s="224"/>
      <c r="O48" s="224"/>
      <c r="P48" s="224"/>
      <c r="Q48" s="224"/>
      <c r="R48" s="224"/>
      <c r="S48" s="224"/>
      <c r="T48" s="279">
        <v>2</v>
      </c>
      <c r="U48" s="224"/>
      <c r="V48" s="224"/>
      <c r="W48" s="224">
        <v>2</v>
      </c>
      <c r="X48" s="224"/>
      <c r="Y48" s="224">
        <v>38500</v>
      </c>
      <c r="Z48" s="272">
        <f t="shared" si="1"/>
        <v>154000</v>
      </c>
      <c r="AA48" s="226" t="s">
        <v>471</v>
      </c>
      <c r="AB48" s="232" t="s">
        <v>442</v>
      </c>
      <c r="AC48" s="189" t="s">
        <v>505</v>
      </c>
    </row>
    <row r="49" spans="1:32" s="167" customFormat="1" ht="39.75" hidden="1" customHeight="1">
      <c r="A49" s="165">
        <v>16</v>
      </c>
      <c r="B49" s="226" t="s">
        <v>252</v>
      </c>
      <c r="C49" s="226">
        <v>72</v>
      </c>
      <c r="D49" s="226" t="s">
        <v>219</v>
      </c>
      <c r="E49" s="232" t="s">
        <v>513</v>
      </c>
      <c r="F49" s="228"/>
      <c r="G49" s="226"/>
      <c r="H49" s="226"/>
      <c r="I49" s="226" t="s">
        <v>514</v>
      </c>
      <c r="J49" s="226" t="s">
        <v>37</v>
      </c>
      <c r="K49" s="226" t="s">
        <v>37</v>
      </c>
      <c r="L49" s="223">
        <f>SUM(M49:X49)</f>
        <v>2</v>
      </c>
      <c r="M49" s="224">
        <v>1</v>
      </c>
      <c r="N49" s="224">
        <v>1</v>
      </c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>
        <v>7800</v>
      </c>
      <c r="Z49" s="272">
        <f>L49*Y49</f>
        <v>15600</v>
      </c>
      <c r="AA49" s="224" t="s">
        <v>474</v>
      </c>
      <c r="AB49" s="226"/>
    </row>
    <row r="50" spans="1:32" ht="45.75" hidden="1" customHeight="1">
      <c r="A50" s="8">
        <v>26</v>
      </c>
      <c r="B50" s="298" t="s">
        <v>467</v>
      </c>
      <c r="C50" s="226">
        <v>130</v>
      </c>
      <c r="D50" s="226" t="s">
        <v>219</v>
      </c>
      <c r="E50" s="228"/>
      <c r="F50" s="226"/>
      <c r="G50" s="226"/>
      <c r="H50" s="226"/>
      <c r="I50" s="226"/>
      <c r="J50" s="226" t="s">
        <v>30</v>
      </c>
      <c r="K50" s="226"/>
      <c r="L50" s="223">
        <f>SUM(M50:X50)</f>
        <v>3</v>
      </c>
      <c r="M50" s="224"/>
      <c r="N50" s="224"/>
      <c r="O50" s="224"/>
      <c r="P50" s="224"/>
      <c r="Q50" s="224"/>
      <c r="R50" s="224"/>
      <c r="S50" s="224"/>
      <c r="T50" s="279"/>
      <c r="U50" s="224"/>
      <c r="V50" s="224"/>
      <c r="W50" s="224"/>
      <c r="X50" s="224">
        <v>3</v>
      </c>
      <c r="Y50" s="224">
        <v>50500</v>
      </c>
      <c r="Z50" s="272">
        <f>L50*Y50</f>
        <v>151500</v>
      </c>
      <c r="AA50" s="224" t="s">
        <v>474</v>
      </c>
      <c r="AB50" s="232" t="s">
        <v>468</v>
      </c>
    </row>
    <row r="51" spans="1:32" ht="45.75" hidden="1" customHeight="1">
      <c r="A51" s="13"/>
      <c r="B51" s="298" t="s">
        <v>506</v>
      </c>
      <c r="C51" s="226">
        <v>80</v>
      </c>
      <c r="D51" s="226" t="s">
        <v>219</v>
      </c>
      <c r="E51" s="232" t="s">
        <v>507</v>
      </c>
      <c r="F51" s="226"/>
      <c r="G51" s="226"/>
      <c r="H51" s="226"/>
      <c r="I51" s="226"/>
      <c r="J51" s="8" t="s">
        <v>37</v>
      </c>
      <c r="K51" s="8" t="s">
        <v>60</v>
      </c>
      <c r="L51" s="223">
        <f>SUM(M51:X51)</f>
        <v>1</v>
      </c>
      <c r="M51" s="224"/>
      <c r="N51" s="224"/>
      <c r="O51" s="224"/>
      <c r="P51" s="224"/>
      <c r="Q51" s="224"/>
      <c r="R51" s="224"/>
      <c r="S51" s="224"/>
      <c r="T51" s="279"/>
      <c r="U51" s="224"/>
      <c r="V51" s="224"/>
      <c r="W51" s="224"/>
      <c r="X51" s="224">
        <v>1</v>
      </c>
      <c r="Y51" s="224">
        <v>22000</v>
      </c>
      <c r="Z51" s="272">
        <f>L51*Y51</f>
        <v>22000</v>
      </c>
      <c r="AA51" s="224" t="s">
        <v>471</v>
      </c>
      <c r="AB51" s="232"/>
    </row>
    <row r="52" spans="1:32" s="189" customFormat="1" ht="48" hidden="1" customHeight="1">
      <c r="A52" s="184">
        <v>27</v>
      </c>
      <c r="B52" s="299" t="s">
        <v>418</v>
      </c>
      <c r="C52" s="299">
        <v>16</v>
      </c>
      <c r="D52" s="299" t="s">
        <v>219</v>
      </c>
      <c r="E52" s="299" t="s">
        <v>419</v>
      </c>
      <c r="F52" s="300">
        <v>45793</v>
      </c>
      <c r="G52" s="270"/>
      <c r="H52" s="270"/>
      <c r="I52" s="270"/>
      <c r="J52" s="270"/>
      <c r="K52" s="270" t="s">
        <v>179</v>
      </c>
      <c r="L52" s="223">
        <f t="shared" si="2"/>
        <v>11</v>
      </c>
      <c r="M52" s="278">
        <v>1</v>
      </c>
      <c r="N52" s="278">
        <v>1</v>
      </c>
      <c r="O52" s="278">
        <v>1</v>
      </c>
      <c r="P52" s="278">
        <v>1</v>
      </c>
      <c r="Q52" s="278">
        <v>1</v>
      </c>
      <c r="R52" s="278">
        <v>1</v>
      </c>
      <c r="S52" s="278">
        <v>1</v>
      </c>
      <c r="T52" s="279">
        <v>1</v>
      </c>
      <c r="U52" s="278">
        <v>1</v>
      </c>
      <c r="V52" s="278">
        <v>1</v>
      </c>
      <c r="W52" s="278">
        <v>1</v>
      </c>
      <c r="X52" s="278"/>
      <c r="Y52" s="278">
        <v>8500</v>
      </c>
      <c r="Z52" s="272">
        <f t="shared" si="1"/>
        <v>93500</v>
      </c>
      <c r="AA52" s="224" t="s">
        <v>474</v>
      </c>
      <c r="AB52" s="232"/>
    </row>
    <row r="53" spans="1:32" s="189" customFormat="1" ht="42.75" hidden="1" customHeight="1">
      <c r="A53" s="184">
        <v>28</v>
      </c>
      <c r="B53" s="274" t="s">
        <v>253</v>
      </c>
      <c r="C53" s="274">
        <v>80</v>
      </c>
      <c r="D53" s="274" t="s">
        <v>219</v>
      </c>
      <c r="E53" s="281" t="s">
        <v>380</v>
      </c>
      <c r="F53" s="274"/>
      <c r="G53" s="290"/>
      <c r="H53" s="274"/>
      <c r="I53" s="274"/>
      <c r="J53" s="274" t="s">
        <v>20</v>
      </c>
      <c r="K53" s="274" t="s">
        <v>179</v>
      </c>
      <c r="L53" s="208">
        <f t="shared" si="2"/>
        <v>0</v>
      </c>
      <c r="M53" s="188"/>
      <c r="N53" s="188"/>
      <c r="O53" s="188"/>
      <c r="P53" s="188"/>
      <c r="Q53" s="188"/>
      <c r="R53" s="188"/>
      <c r="S53" s="188"/>
      <c r="T53" s="188"/>
      <c r="U53" s="188"/>
      <c r="V53" s="188"/>
      <c r="W53" s="188"/>
      <c r="X53" s="188"/>
      <c r="Y53" s="188">
        <v>0</v>
      </c>
      <c r="Z53" s="275">
        <f t="shared" si="1"/>
        <v>0</v>
      </c>
      <c r="AA53" s="276"/>
      <c r="AB53" s="282" t="s">
        <v>469</v>
      </c>
    </row>
    <row r="54" spans="1:32" s="145" customFormat="1" ht="33" hidden="1" customHeight="1">
      <c r="A54" s="332">
        <v>17</v>
      </c>
      <c r="B54" s="292" t="s">
        <v>225</v>
      </c>
      <c r="C54" s="292">
        <v>32</v>
      </c>
      <c r="D54" s="292" t="s">
        <v>219</v>
      </c>
      <c r="E54" s="292" t="s">
        <v>380</v>
      </c>
      <c r="F54" s="292"/>
      <c r="G54" s="292"/>
      <c r="H54" s="292"/>
      <c r="I54" s="292"/>
      <c r="J54" s="292" t="s">
        <v>20</v>
      </c>
      <c r="K54" s="292"/>
      <c r="L54" s="294">
        <f>SUM(M54:X54)</f>
        <v>0</v>
      </c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>
        <v>0</v>
      </c>
      <c r="Y54" s="295">
        <v>15500</v>
      </c>
      <c r="Z54" s="297">
        <f t="shared" si="1"/>
        <v>0</v>
      </c>
      <c r="AA54" s="292"/>
      <c r="AB54" s="333" t="s">
        <v>470</v>
      </c>
    </row>
    <row r="55" spans="1:32" s="167" customFormat="1" ht="71.25" hidden="1" customHeight="1">
      <c r="A55" s="165">
        <v>18</v>
      </c>
      <c r="B55" s="226" t="s">
        <v>254</v>
      </c>
      <c r="C55" s="226">
        <v>72</v>
      </c>
      <c r="D55" s="226" t="s">
        <v>59</v>
      </c>
      <c r="E55" s="232" t="s">
        <v>478</v>
      </c>
      <c r="F55" s="232" t="s">
        <v>476</v>
      </c>
      <c r="G55" s="226"/>
      <c r="H55" s="226"/>
      <c r="I55" s="232" t="s">
        <v>482</v>
      </c>
      <c r="J55" s="226" t="s">
        <v>20</v>
      </c>
      <c r="K55" s="226" t="s">
        <v>23</v>
      </c>
      <c r="L55" s="223">
        <f t="shared" si="2"/>
        <v>3</v>
      </c>
      <c r="M55" s="224"/>
      <c r="N55" s="224"/>
      <c r="O55" s="224">
        <v>2</v>
      </c>
      <c r="P55" s="224"/>
      <c r="Q55" s="224"/>
      <c r="R55" s="224"/>
      <c r="S55" s="224"/>
      <c r="T55" s="224"/>
      <c r="U55" s="255">
        <v>1</v>
      </c>
      <c r="V55" s="224"/>
      <c r="W55" s="224"/>
      <c r="X55" s="224"/>
      <c r="Y55" s="224">
        <v>6000</v>
      </c>
      <c r="Z55" s="272">
        <f t="shared" si="1"/>
        <v>18000</v>
      </c>
      <c r="AA55" s="224" t="s">
        <v>474</v>
      </c>
      <c r="AB55" s="226"/>
      <c r="AC55" s="191"/>
    </row>
    <row r="56" spans="1:32" s="167" customFormat="1" ht="84" hidden="1" customHeight="1">
      <c r="A56" s="166">
        <v>19</v>
      </c>
      <c r="B56" s="226" t="s">
        <v>254</v>
      </c>
      <c r="C56" s="226">
        <v>160</v>
      </c>
      <c r="D56" s="226" t="s">
        <v>122</v>
      </c>
      <c r="E56" s="232" t="s">
        <v>480</v>
      </c>
      <c r="F56" s="232" t="s">
        <v>477</v>
      </c>
      <c r="G56" s="232" t="s">
        <v>479</v>
      </c>
      <c r="H56" s="226"/>
      <c r="I56" s="232" t="s">
        <v>481</v>
      </c>
      <c r="J56" s="226" t="s">
        <v>20</v>
      </c>
      <c r="K56" s="226" t="s">
        <v>23</v>
      </c>
      <c r="L56" s="223">
        <f t="shared" si="2"/>
        <v>1</v>
      </c>
      <c r="M56" s="224"/>
      <c r="N56" s="224"/>
      <c r="O56" s="224"/>
      <c r="P56" s="224"/>
      <c r="Q56" s="224">
        <v>1</v>
      </c>
      <c r="R56" s="224"/>
      <c r="S56" s="224"/>
      <c r="T56" s="224"/>
      <c r="U56" s="224"/>
      <c r="V56" s="224"/>
      <c r="W56" s="224"/>
      <c r="X56" s="224"/>
      <c r="Y56" s="224">
        <v>15000</v>
      </c>
      <c r="Z56" s="272">
        <f t="shared" si="1"/>
        <v>15000</v>
      </c>
      <c r="AA56" s="226" t="s">
        <v>471</v>
      </c>
      <c r="AB56" s="273"/>
    </row>
    <row r="57" spans="1:32" ht="74.25" hidden="1" customHeight="1">
      <c r="A57" s="13">
        <v>30</v>
      </c>
      <c r="B57" s="226" t="s">
        <v>221</v>
      </c>
      <c r="C57" s="226">
        <v>160</v>
      </c>
      <c r="D57" s="226" t="s">
        <v>122</v>
      </c>
      <c r="E57" s="226" t="s">
        <v>318</v>
      </c>
      <c r="F57" s="226" t="s">
        <v>317</v>
      </c>
      <c r="G57" s="226" t="s">
        <v>319</v>
      </c>
      <c r="H57" s="229"/>
      <c r="I57" s="226" t="s">
        <v>316</v>
      </c>
      <c r="J57" s="226" t="s">
        <v>20</v>
      </c>
      <c r="K57" s="226" t="s">
        <v>23</v>
      </c>
      <c r="L57" s="223">
        <f t="shared" si="2"/>
        <v>9</v>
      </c>
      <c r="M57" s="224"/>
      <c r="N57" s="224"/>
      <c r="O57" s="224"/>
      <c r="P57" s="224"/>
      <c r="Q57" s="224">
        <v>1</v>
      </c>
      <c r="R57" s="255">
        <v>5</v>
      </c>
      <c r="S57" s="224"/>
      <c r="T57" s="224"/>
      <c r="U57" s="255">
        <v>2</v>
      </c>
      <c r="V57" s="255">
        <v>1</v>
      </c>
      <c r="W57" s="224"/>
      <c r="X57" s="224"/>
      <c r="Y57" s="224">
        <v>15000</v>
      </c>
      <c r="Z57" s="272">
        <f t="shared" si="1"/>
        <v>135000</v>
      </c>
      <c r="AA57" s="224" t="s">
        <v>474</v>
      </c>
      <c r="AB57" s="229"/>
    </row>
    <row r="58" spans="1:32" ht="76.5" hidden="1" customHeight="1">
      <c r="A58" s="13">
        <v>31</v>
      </c>
      <c r="B58" s="226" t="s">
        <v>221</v>
      </c>
      <c r="C58" s="226">
        <v>72</v>
      </c>
      <c r="D58" s="226" t="s">
        <v>59</v>
      </c>
      <c r="E58" s="226" t="s">
        <v>320</v>
      </c>
      <c r="F58" s="226" t="s">
        <v>317</v>
      </c>
      <c r="G58" s="226"/>
      <c r="H58" s="226"/>
      <c r="I58" s="226" t="s">
        <v>316</v>
      </c>
      <c r="J58" s="226" t="s">
        <v>20</v>
      </c>
      <c r="K58" s="226" t="s">
        <v>23</v>
      </c>
      <c r="L58" s="223">
        <f t="shared" si="2"/>
        <v>3</v>
      </c>
      <c r="M58" s="224"/>
      <c r="N58" s="224">
        <v>3</v>
      </c>
      <c r="O58" s="224"/>
      <c r="P58" s="224"/>
      <c r="Q58" s="224"/>
      <c r="R58" s="224"/>
      <c r="S58" s="224"/>
      <c r="T58" s="224"/>
      <c r="U58" s="224"/>
      <c r="V58" s="224"/>
      <c r="W58" s="224"/>
      <c r="X58" s="224"/>
      <c r="Y58" s="224">
        <v>10000</v>
      </c>
      <c r="Z58" s="272">
        <f t="shared" si="1"/>
        <v>30000</v>
      </c>
      <c r="AA58" s="226" t="s">
        <v>471</v>
      </c>
      <c r="AB58" s="229"/>
    </row>
    <row r="59" spans="1:32" ht="88.5" hidden="1" customHeight="1">
      <c r="A59" s="8">
        <v>32</v>
      </c>
      <c r="B59" s="270" t="s">
        <v>421</v>
      </c>
      <c r="C59" s="270">
        <v>160</v>
      </c>
      <c r="D59" s="270" t="s">
        <v>122</v>
      </c>
      <c r="E59" s="307" t="s">
        <v>480</v>
      </c>
      <c r="F59" s="232" t="s">
        <v>477</v>
      </c>
      <c r="G59" s="307" t="s">
        <v>479</v>
      </c>
      <c r="H59" s="270"/>
      <c r="I59" s="232" t="s">
        <v>481</v>
      </c>
      <c r="J59" s="270" t="s">
        <v>20</v>
      </c>
      <c r="K59" s="270" t="s">
        <v>23</v>
      </c>
      <c r="L59" s="301">
        <f t="shared" si="2"/>
        <v>2</v>
      </c>
      <c r="M59" s="278"/>
      <c r="N59" s="278"/>
      <c r="O59" s="278"/>
      <c r="P59" s="278"/>
      <c r="Q59" s="278"/>
      <c r="R59" s="278"/>
      <c r="S59" s="278"/>
      <c r="T59" s="278">
        <v>2</v>
      </c>
      <c r="U59" s="278"/>
      <c r="V59" s="278"/>
      <c r="W59" s="278"/>
      <c r="X59" s="278"/>
      <c r="Y59" s="278">
        <v>15000</v>
      </c>
      <c r="Z59" s="302">
        <f t="shared" si="1"/>
        <v>30000</v>
      </c>
      <c r="AA59" s="226" t="s">
        <v>471</v>
      </c>
      <c r="AB59" s="229"/>
    </row>
    <row r="60" spans="1:32" s="167" customFormat="1" ht="67.5" hidden="1" customHeight="1">
      <c r="A60" s="166">
        <v>20</v>
      </c>
      <c r="B60" s="303" t="s">
        <v>221</v>
      </c>
      <c r="C60" s="303">
        <v>256</v>
      </c>
      <c r="D60" s="303" t="s">
        <v>255</v>
      </c>
      <c r="E60" s="303" t="s">
        <v>377</v>
      </c>
      <c r="F60" s="303" t="s">
        <v>317</v>
      </c>
      <c r="G60" s="303" t="s">
        <v>378</v>
      </c>
      <c r="H60" s="303"/>
      <c r="I60" s="303" t="s">
        <v>316</v>
      </c>
      <c r="J60" s="226" t="s">
        <v>20</v>
      </c>
      <c r="K60" s="226" t="s">
        <v>23</v>
      </c>
      <c r="L60" s="223">
        <f t="shared" si="2"/>
        <v>1</v>
      </c>
      <c r="M60" s="224"/>
      <c r="N60" s="224"/>
      <c r="O60" s="224"/>
      <c r="P60" s="224"/>
      <c r="Q60" s="224"/>
      <c r="R60" s="224">
        <v>1</v>
      </c>
      <c r="S60" s="224"/>
      <c r="T60" s="224"/>
      <c r="U60" s="224"/>
      <c r="V60" s="224"/>
      <c r="W60" s="224"/>
      <c r="X60" s="224"/>
      <c r="Y60" s="224">
        <v>20000</v>
      </c>
      <c r="Z60" s="272">
        <f t="shared" si="1"/>
        <v>20000</v>
      </c>
      <c r="AA60" s="224" t="s">
        <v>475</v>
      </c>
      <c r="AB60" s="229"/>
    </row>
    <row r="61" spans="1:32" s="167" customFormat="1" ht="67.5" hidden="1" customHeight="1">
      <c r="A61" s="166"/>
      <c r="B61" s="190" t="s">
        <v>422</v>
      </c>
      <c r="C61" s="7">
        <v>320</v>
      </c>
      <c r="D61" s="7" t="s">
        <v>220</v>
      </c>
      <c r="E61" s="7" t="s">
        <v>423</v>
      </c>
      <c r="F61" s="7" t="s">
        <v>424</v>
      </c>
      <c r="G61" s="7"/>
      <c r="H61" s="7"/>
      <c r="I61" s="7"/>
      <c r="J61" s="7" t="s">
        <v>20</v>
      </c>
      <c r="K61" s="7" t="s">
        <v>179</v>
      </c>
      <c r="L61" s="215">
        <v>10</v>
      </c>
      <c r="M61" s="304">
        <v>1</v>
      </c>
      <c r="N61" s="8"/>
      <c r="O61" s="305">
        <v>1</v>
      </c>
      <c r="P61" s="8">
        <v>1</v>
      </c>
      <c r="Q61" s="8"/>
      <c r="R61" s="8">
        <v>3</v>
      </c>
      <c r="S61" s="8"/>
      <c r="T61" s="305">
        <v>1</v>
      </c>
      <c r="U61" s="305">
        <v>0</v>
      </c>
      <c r="V61" s="8">
        <v>1</v>
      </c>
      <c r="W61" s="8">
        <v>2</v>
      </c>
      <c r="X61" s="8"/>
      <c r="Y61" s="6">
        <v>39500</v>
      </c>
      <c r="Z61" s="306">
        <f>Y61*L61</f>
        <v>395000</v>
      </c>
      <c r="AA61" s="224" t="s">
        <v>475</v>
      </c>
      <c r="AB61" s="229"/>
    </row>
    <row r="62" spans="1:32" s="156" customFormat="1" ht="29.25" hidden="1" customHeight="1">
      <c r="A62" s="166"/>
      <c r="B62" s="150"/>
      <c r="C62" s="151"/>
      <c r="D62" s="151"/>
      <c r="E62" s="152"/>
      <c r="F62" s="152"/>
      <c r="G62" s="152"/>
      <c r="H62" s="152"/>
      <c r="I62" s="152" t="s">
        <v>34</v>
      </c>
      <c r="J62" s="151"/>
      <c r="K62" s="153"/>
      <c r="L62" s="150">
        <f>L60+L59+L58+L57+L56+L55+L54+L53+L52+L50+L49+L48+L47+L46+L45+L44+L43+L42+L41+L40+L39+L38+L37+L36+L35+L34+L33+L32+L31+L30+L29+L28+L27+L26+L25+L24+L23+L22+L19+L18+L17+L16+L15+L14+L13+L12+L11+L10+L9+L8</f>
        <v>137</v>
      </c>
      <c r="M62" s="150">
        <f t="shared" ref="M62:X62" si="3">M60+M59+M58+M57+M56+M55+M54+M53+M52+M50+M49+M48+M47+M46+M45+M44+M43+M42+M41+M40+M39+M38+M37+M36+M35+M34+M33+M32+M31+M30+M29+M28+M27+M26+M25+M24+M23+M22+M19+M18+M17+M16+M15+M14+M13+M12+M11+M10+M9+M8</f>
        <v>8</v>
      </c>
      <c r="N62" s="150">
        <f t="shared" si="3"/>
        <v>24</v>
      </c>
      <c r="O62" s="150">
        <f t="shared" si="3"/>
        <v>5</v>
      </c>
      <c r="P62" s="150">
        <f t="shared" si="3"/>
        <v>1</v>
      </c>
      <c r="Q62" s="150">
        <f t="shared" si="3"/>
        <v>6</v>
      </c>
      <c r="R62" s="150">
        <f t="shared" si="3"/>
        <v>23</v>
      </c>
      <c r="S62" s="150">
        <f t="shared" si="3"/>
        <v>3</v>
      </c>
      <c r="T62" s="150">
        <f t="shared" si="3"/>
        <v>8</v>
      </c>
      <c r="U62" s="150">
        <f t="shared" si="3"/>
        <v>10</v>
      </c>
      <c r="V62" s="150">
        <f t="shared" si="3"/>
        <v>7</v>
      </c>
      <c r="W62" s="150">
        <f t="shared" si="3"/>
        <v>19</v>
      </c>
      <c r="X62" s="150">
        <f t="shared" si="3"/>
        <v>24</v>
      </c>
      <c r="Y62" s="223"/>
      <c r="Z62" s="164">
        <f>SUM(Z23:Z59)</f>
        <v>1445100</v>
      </c>
      <c r="AA62" s="256"/>
      <c r="AB62" s="154"/>
      <c r="AC62" s="155"/>
    </row>
    <row r="63" spans="1:32" s="244" customFormat="1" ht="84.75" hidden="1" customHeight="1">
      <c r="A63" s="174">
        <v>21</v>
      </c>
      <c r="B63" s="196" t="s">
        <v>256</v>
      </c>
      <c r="C63" s="163">
        <v>24</v>
      </c>
      <c r="D63" s="163" t="s">
        <v>36</v>
      </c>
      <c r="E63" s="163" t="s">
        <v>268</v>
      </c>
      <c r="F63" s="163" t="s">
        <v>358</v>
      </c>
      <c r="G63" s="163"/>
      <c r="H63" s="241" t="s">
        <v>403</v>
      </c>
      <c r="I63" s="242" t="s">
        <v>487</v>
      </c>
      <c r="J63" s="161" t="s">
        <v>30</v>
      </c>
      <c r="K63" s="20" t="s">
        <v>23</v>
      </c>
      <c r="L63" s="164">
        <f>SUM(M63:X63)</f>
        <v>13</v>
      </c>
      <c r="M63" s="223"/>
      <c r="N63" s="223"/>
      <c r="O63" s="223"/>
      <c r="P63" s="223"/>
      <c r="Q63" s="223"/>
      <c r="R63" s="223"/>
      <c r="S63" s="223"/>
      <c r="T63" s="223">
        <v>13</v>
      </c>
      <c r="U63" s="223"/>
      <c r="V63" s="223"/>
      <c r="W63" s="223"/>
      <c r="X63" s="223"/>
      <c r="Y63" s="223">
        <v>2500</v>
      </c>
      <c r="Z63" s="164">
        <f t="shared" ref="Z63" si="4">L63*Y63</f>
        <v>32500</v>
      </c>
      <c r="AA63" s="224" t="s">
        <v>475</v>
      </c>
      <c r="AB63" s="223"/>
      <c r="AC63" s="243"/>
      <c r="AD63" s="176"/>
      <c r="AE63" s="176"/>
      <c r="AF63" s="176"/>
    </row>
    <row r="64" spans="1:32" s="173" customFormat="1" ht="52.5" hidden="1" customHeight="1">
      <c r="A64" s="165">
        <v>22</v>
      </c>
      <c r="B64" s="196" t="s">
        <v>257</v>
      </c>
      <c r="C64" s="163">
        <v>24</v>
      </c>
      <c r="D64" s="163" t="s">
        <v>36</v>
      </c>
      <c r="E64" s="163" t="s">
        <v>307</v>
      </c>
      <c r="F64" s="163" t="s">
        <v>308</v>
      </c>
      <c r="G64" s="217"/>
      <c r="H64" s="214" t="s">
        <v>309</v>
      </c>
      <c r="I64" s="263" t="s">
        <v>306</v>
      </c>
      <c r="J64" s="161" t="s">
        <v>30</v>
      </c>
      <c r="K64" s="20" t="s">
        <v>23</v>
      </c>
      <c r="L64" s="164">
        <f t="shared" ref="L64" si="5">SUM(M64:W64)</f>
        <v>11</v>
      </c>
      <c r="M64" s="170"/>
      <c r="N64" s="170"/>
      <c r="O64" s="170"/>
      <c r="P64" s="170"/>
      <c r="Q64" s="170"/>
      <c r="R64" s="170"/>
      <c r="S64" s="170"/>
      <c r="T64" s="170">
        <v>11</v>
      </c>
      <c r="U64" s="170"/>
      <c r="V64" s="170"/>
      <c r="W64" s="170"/>
      <c r="Y64" s="170">
        <v>2000</v>
      </c>
      <c r="Z64" s="224">
        <f>L64*Y64</f>
        <v>22000</v>
      </c>
      <c r="AA64" s="226" t="s">
        <v>471</v>
      </c>
      <c r="AB64" s="171"/>
    </row>
    <row r="65" spans="1:32" s="105" customFormat="1" ht="66.75" hidden="1" customHeight="1">
      <c r="A65" s="334">
        <v>23</v>
      </c>
      <c r="B65" s="335" t="s">
        <v>222</v>
      </c>
      <c r="C65" s="336">
        <v>24</v>
      </c>
      <c r="D65" s="336" t="s">
        <v>36</v>
      </c>
      <c r="E65" s="336" t="s">
        <v>264</v>
      </c>
      <c r="F65" s="336" t="s">
        <v>359</v>
      </c>
      <c r="G65" s="102" t="s">
        <v>380</v>
      </c>
      <c r="H65" s="337" t="s">
        <v>412</v>
      </c>
      <c r="I65" s="338" t="s">
        <v>497</v>
      </c>
      <c r="J65" s="339" t="s">
        <v>30</v>
      </c>
      <c r="K65" s="340" t="s">
        <v>128</v>
      </c>
      <c r="L65" s="104">
        <f>SUM(M65:W65)</f>
        <v>0</v>
      </c>
      <c r="M65" s="101"/>
      <c r="N65" s="101"/>
      <c r="O65" s="101">
        <v>0</v>
      </c>
      <c r="P65" s="101"/>
      <c r="Q65" s="101"/>
      <c r="R65" s="101"/>
      <c r="S65" s="101"/>
      <c r="T65" s="101"/>
      <c r="U65" s="101"/>
      <c r="V65" s="101"/>
      <c r="W65" s="101"/>
      <c r="Y65" s="101">
        <v>1500</v>
      </c>
      <c r="Z65" s="295">
        <f>L65*Y65</f>
        <v>0</v>
      </c>
      <c r="AA65" s="295" t="s">
        <v>475</v>
      </c>
      <c r="AB65" s="99"/>
    </row>
    <row r="66" spans="1:32" s="167" customFormat="1" ht="76.5" hidden="1" customHeight="1">
      <c r="A66" s="174">
        <v>24</v>
      </c>
      <c r="B66" s="179" t="s">
        <v>55</v>
      </c>
      <c r="C66" s="163">
        <v>24</v>
      </c>
      <c r="D66" s="163" t="s">
        <v>36</v>
      </c>
      <c r="E66" s="163" t="s">
        <v>266</v>
      </c>
      <c r="F66" s="163" t="s">
        <v>360</v>
      </c>
      <c r="G66" s="171"/>
      <c r="H66" s="197" t="s">
        <v>486</v>
      </c>
      <c r="I66" s="217" t="s">
        <v>488</v>
      </c>
      <c r="J66" s="161" t="s">
        <v>30</v>
      </c>
      <c r="K66" s="20" t="s">
        <v>23</v>
      </c>
      <c r="L66" s="164">
        <f t="shared" ref="L66" si="6">SUM(M66:X66)</f>
        <v>4</v>
      </c>
      <c r="M66" s="201"/>
      <c r="N66" s="201">
        <v>3</v>
      </c>
      <c r="O66" s="201"/>
      <c r="P66" s="201"/>
      <c r="Q66" s="201"/>
      <c r="R66" s="170"/>
      <c r="S66" s="170"/>
      <c r="T66" s="170"/>
      <c r="U66" s="170">
        <v>1</v>
      </c>
      <c r="V66" s="170"/>
      <c r="W66" s="170"/>
      <c r="X66" s="170"/>
      <c r="Y66" s="170">
        <v>2500</v>
      </c>
      <c r="Z66" s="164">
        <f t="shared" ref="Z66" si="7">L66*Y66</f>
        <v>10000</v>
      </c>
      <c r="AA66" s="224" t="s">
        <v>475</v>
      </c>
      <c r="AB66" s="202"/>
      <c r="AC66" s="245"/>
      <c r="AD66" s="173"/>
      <c r="AE66" s="173"/>
    </row>
    <row r="67" spans="1:32" s="189" customFormat="1" ht="55.5" hidden="1" customHeight="1">
      <c r="A67" s="184">
        <v>5</v>
      </c>
      <c r="B67" s="203" t="s">
        <v>258</v>
      </c>
      <c r="C67" s="187">
        <v>24</v>
      </c>
      <c r="D67" s="187" t="s">
        <v>36</v>
      </c>
      <c r="E67" s="219"/>
      <c r="F67" s="219"/>
      <c r="G67" s="47" t="s">
        <v>380</v>
      </c>
      <c r="H67" s="219"/>
      <c r="I67" s="204"/>
      <c r="J67" s="186" t="s">
        <v>30</v>
      </c>
      <c r="K67" s="204" t="s">
        <v>23</v>
      </c>
      <c r="L67" s="221">
        <f t="shared" ref="L67:L69" si="8">SUM(M67:X67)</f>
        <v>0</v>
      </c>
      <c r="M67" s="92"/>
      <c r="N67" s="92"/>
      <c r="O67" s="92"/>
      <c r="P67" s="92"/>
      <c r="Q67" s="92"/>
      <c r="R67" s="219"/>
      <c r="S67" s="219"/>
      <c r="T67" s="219"/>
      <c r="U67" s="219">
        <v>0</v>
      </c>
      <c r="V67" s="219"/>
      <c r="W67" s="219"/>
      <c r="X67" s="219"/>
      <c r="Y67" s="219">
        <v>2000</v>
      </c>
      <c r="Z67" s="221">
        <f t="shared" ref="Z67:Z69" si="9">L67*Y67</f>
        <v>0</v>
      </c>
      <c r="AA67" s="219"/>
      <c r="AB67" s="205"/>
      <c r="AC67" s="206"/>
      <c r="AD67" s="222"/>
      <c r="AE67" s="222"/>
    </row>
    <row r="68" spans="1:32" s="167" customFormat="1" ht="60.75" hidden="1" customHeight="1">
      <c r="A68" s="165">
        <v>25</v>
      </c>
      <c r="B68" s="179" t="s">
        <v>259</v>
      </c>
      <c r="C68" s="163">
        <v>24</v>
      </c>
      <c r="D68" s="163" t="s">
        <v>26</v>
      </c>
      <c r="E68" s="170" t="s">
        <v>374</v>
      </c>
      <c r="F68" s="170" t="s">
        <v>375</v>
      </c>
      <c r="G68" s="171"/>
      <c r="H68" s="170"/>
      <c r="I68" s="170" t="s">
        <v>373</v>
      </c>
      <c r="J68" s="161" t="s">
        <v>30</v>
      </c>
      <c r="K68" s="20" t="s">
        <v>179</v>
      </c>
      <c r="L68" s="164">
        <f t="shared" si="8"/>
        <v>7</v>
      </c>
      <c r="M68" s="201">
        <v>2</v>
      </c>
      <c r="N68" s="201"/>
      <c r="O68" s="201"/>
      <c r="P68" s="201">
        <v>1</v>
      </c>
      <c r="Q68" s="201"/>
      <c r="R68" s="170"/>
      <c r="S68" s="170"/>
      <c r="T68" s="170">
        <v>0</v>
      </c>
      <c r="U68" s="170"/>
      <c r="V68" s="170"/>
      <c r="W68" s="170">
        <v>4</v>
      </c>
      <c r="X68" s="170"/>
      <c r="Y68" s="170">
        <v>3500</v>
      </c>
      <c r="Z68" s="164">
        <f t="shared" si="9"/>
        <v>24500</v>
      </c>
      <c r="AA68" s="226" t="s">
        <v>471</v>
      </c>
      <c r="AB68" s="209"/>
      <c r="AC68" s="172"/>
      <c r="AD68" s="173"/>
      <c r="AE68" s="173"/>
    </row>
    <row r="69" spans="1:32" s="177" customFormat="1" ht="54" hidden="1" customHeight="1">
      <c r="A69" s="174">
        <v>26</v>
      </c>
      <c r="B69" s="179" t="s">
        <v>260</v>
      </c>
      <c r="C69" s="163">
        <v>24</v>
      </c>
      <c r="D69" s="163" t="s">
        <v>26</v>
      </c>
      <c r="E69" s="170" t="s">
        <v>374</v>
      </c>
      <c r="F69" s="170" t="s">
        <v>375</v>
      </c>
      <c r="G69" s="171"/>
      <c r="H69" s="170"/>
      <c r="I69" s="170" t="s">
        <v>373</v>
      </c>
      <c r="J69" s="161" t="s">
        <v>30</v>
      </c>
      <c r="K69" s="20" t="s">
        <v>179</v>
      </c>
      <c r="L69" s="164">
        <f t="shared" si="8"/>
        <v>2</v>
      </c>
      <c r="M69" s="223"/>
      <c r="N69" s="223"/>
      <c r="O69" s="223"/>
      <c r="P69" s="223"/>
      <c r="Q69" s="223"/>
      <c r="R69" s="223"/>
      <c r="S69" s="223"/>
      <c r="T69" s="223"/>
      <c r="U69" s="223">
        <v>2</v>
      </c>
      <c r="V69" s="223"/>
      <c r="W69" s="223"/>
      <c r="X69" s="223"/>
      <c r="Y69" s="223">
        <v>3500</v>
      </c>
      <c r="Z69" s="164">
        <f t="shared" si="9"/>
        <v>7000</v>
      </c>
      <c r="AA69" s="226" t="s">
        <v>471</v>
      </c>
      <c r="AB69" s="209"/>
      <c r="AC69" s="175"/>
      <c r="AD69" s="176"/>
      <c r="AE69" s="176"/>
      <c r="AF69" s="176"/>
    </row>
    <row r="70" spans="1:32" s="167" customFormat="1" ht="48.75" hidden="1" customHeight="1">
      <c r="A70" s="165">
        <v>27</v>
      </c>
      <c r="B70" s="179" t="s">
        <v>261</v>
      </c>
      <c r="C70" s="163">
        <v>24</v>
      </c>
      <c r="D70" s="163" t="s">
        <v>27</v>
      </c>
      <c r="E70" s="170" t="s">
        <v>374</v>
      </c>
      <c r="F70" s="170" t="s">
        <v>375</v>
      </c>
      <c r="G70" s="171"/>
      <c r="H70" s="170"/>
      <c r="I70" s="170" t="s">
        <v>373</v>
      </c>
      <c r="J70" s="161" t="s">
        <v>30</v>
      </c>
      <c r="K70" s="20" t="s">
        <v>179</v>
      </c>
      <c r="L70" s="164">
        <f t="shared" ref="L70:L71" si="10">SUM(M70:X70)</f>
        <v>4</v>
      </c>
      <c r="M70" s="201">
        <v>3</v>
      </c>
      <c r="N70" s="201"/>
      <c r="O70" s="201"/>
      <c r="P70" s="201"/>
      <c r="Q70" s="201"/>
      <c r="R70" s="170"/>
      <c r="S70" s="170"/>
      <c r="T70" s="170"/>
      <c r="U70" s="170">
        <v>1</v>
      </c>
      <c r="V70" s="170"/>
      <c r="W70" s="170">
        <v>0</v>
      </c>
      <c r="X70" s="170"/>
      <c r="Y70" s="170">
        <v>4000</v>
      </c>
      <c r="Z70" s="164">
        <f t="shared" ref="Z70:Z71" si="11">L70*Y70</f>
        <v>16000</v>
      </c>
      <c r="AA70" s="226" t="s">
        <v>471</v>
      </c>
      <c r="AB70" s="209"/>
      <c r="AC70" s="172"/>
      <c r="AD70" s="173"/>
      <c r="AE70" s="173"/>
    </row>
    <row r="71" spans="1:32" s="177" customFormat="1" ht="54" hidden="1" customHeight="1">
      <c r="A71" s="174">
        <v>28</v>
      </c>
      <c r="B71" s="179" t="s">
        <v>64</v>
      </c>
      <c r="C71" s="163">
        <v>16</v>
      </c>
      <c r="D71" s="7" t="s">
        <v>36</v>
      </c>
      <c r="E71" s="7" t="s">
        <v>270</v>
      </c>
      <c r="F71" s="170"/>
      <c r="G71" s="171"/>
      <c r="H71" s="143" t="s">
        <v>269</v>
      </c>
      <c r="I71" s="170" t="s">
        <v>271</v>
      </c>
      <c r="J71" s="166" t="s">
        <v>20</v>
      </c>
      <c r="K71" s="20" t="s">
        <v>63</v>
      </c>
      <c r="L71" s="164">
        <f t="shared" si="10"/>
        <v>10</v>
      </c>
      <c r="M71" s="223"/>
      <c r="N71" s="223"/>
      <c r="O71" s="223"/>
      <c r="P71" s="223"/>
      <c r="Q71" s="223"/>
      <c r="R71" s="223"/>
      <c r="S71" s="223"/>
      <c r="T71" s="223"/>
      <c r="U71" s="223"/>
      <c r="V71" s="223"/>
      <c r="W71" s="223">
        <v>10</v>
      </c>
      <c r="X71" s="223"/>
      <c r="Y71" s="223">
        <v>3500</v>
      </c>
      <c r="Z71" s="164">
        <f t="shared" si="11"/>
        <v>35000</v>
      </c>
      <c r="AA71" s="224" t="s">
        <v>475</v>
      </c>
      <c r="AB71" s="93"/>
      <c r="AC71" s="175"/>
      <c r="AD71" s="176"/>
      <c r="AE71" s="176"/>
      <c r="AF71" s="176"/>
    </row>
    <row r="72" spans="1:32" ht="45.75" hidden="1" customHeight="1">
      <c r="A72" s="13">
        <v>8</v>
      </c>
      <c r="B72" s="179" t="s">
        <v>65</v>
      </c>
      <c r="C72" s="16">
        <v>24</v>
      </c>
      <c r="D72" s="7" t="s">
        <v>36</v>
      </c>
      <c r="E72" s="7" t="s">
        <v>268</v>
      </c>
      <c r="F72" s="7" t="s">
        <v>323</v>
      </c>
      <c r="G72" s="16"/>
      <c r="H72" s="143" t="s">
        <v>273</v>
      </c>
      <c r="I72" s="16" t="s">
        <v>272</v>
      </c>
      <c r="J72" s="144" t="s">
        <v>30</v>
      </c>
      <c r="K72" s="20" t="s">
        <v>23</v>
      </c>
      <c r="L72" s="17">
        <f t="shared" ref="L72:L75" si="12">SUM(M72:X72)</f>
        <v>31</v>
      </c>
      <c r="M72" s="201"/>
      <c r="N72" s="201"/>
      <c r="O72" s="201"/>
      <c r="P72" s="201"/>
      <c r="Q72" s="201"/>
      <c r="R72" s="170"/>
      <c r="S72" s="170"/>
      <c r="T72" s="170"/>
      <c r="U72" s="170">
        <v>1</v>
      </c>
      <c r="V72" s="170"/>
      <c r="W72" s="170">
        <v>30</v>
      </c>
      <c r="X72" s="170"/>
      <c r="Y72" s="170">
        <v>3000</v>
      </c>
      <c r="Z72" s="170">
        <f t="shared" ref="Z72:Z103" si="13">L72*Y72</f>
        <v>93000</v>
      </c>
      <c r="AA72" s="226" t="s">
        <v>471</v>
      </c>
      <c r="AB72" s="181"/>
      <c r="AC72" s="125"/>
      <c r="AD72" s="25"/>
      <c r="AE72" s="25"/>
    </row>
    <row r="73" spans="1:32" s="189" customFormat="1" ht="54.75" hidden="1" customHeight="1">
      <c r="A73" s="184">
        <v>9</v>
      </c>
      <c r="B73" s="203" t="s">
        <v>226</v>
      </c>
      <c r="C73" s="187">
        <v>16</v>
      </c>
      <c r="D73" s="187" t="s">
        <v>36</v>
      </c>
      <c r="E73" s="187" t="s">
        <v>267</v>
      </c>
      <c r="F73" s="187"/>
      <c r="G73" s="316" t="s">
        <v>380</v>
      </c>
      <c r="H73" s="210" t="s">
        <v>276</v>
      </c>
      <c r="I73" s="219" t="s">
        <v>275</v>
      </c>
      <c r="J73" s="185" t="s">
        <v>20</v>
      </c>
      <c r="K73" s="219"/>
      <c r="L73" s="221">
        <f t="shared" si="12"/>
        <v>0</v>
      </c>
      <c r="M73" s="92"/>
      <c r="N73" s="92"/>
      <c r="O73" s="92"/>
      <c r="P73" s="92"/>
      <c r="Q73" s="92"/>
      <c r="R73" s="219"/>
      <c r="S73" s="219"/>
      <c r="T73" s="219"/>
      <c r="U73" s="219">
        <v>0</v>
      </c>
      <c r="V73" s="219"/>
      <c r="W73" s="219"/>
      <c r="X73" s="219"/>
      <c r="Y73" s="219">
        <v>3500</v>
      </c>
      <c r="Z73" s="221">
        <f t="shared" si="13"/>
        <v>0</v>
      </c>
      <c r="AA73" s="219"/>
      <c r="AB73" s="220"/>
      <c r="AC73" s="136"/>
      <c r="AD73" s="222"/>
      <c r="AE73" s="222"/>
    </row>
    <row r="74" spans="1:32" ht="47.25" hidden="1" customHeight="1">
      <c r="A74" s="8"/>
      <c r="B74" s="179" t="s">
        <v>226</v>
      </c>
      <c r="C74" s="163">
        <v>16</v>
      </c>
      <c r="D74" s="163" t="s">
        <v>36</v>
      </c>
      <c r="E74" s="163" t="s">
        <v>285</v>
      </c>
      <c r="F74" s="163"/>
      <c r="G74" s="163"/>
      <c r="H74" s="197" t="s">
        <v>414</v>
      </c>
      <c r="I74" s="217" t="s">
        <v>413</v>
      </c>
      <c r="J74" s="166" t="s">
        <v>20</v>
      </c>
      <c r="K74" s="20" t="s">
        <v>274</v>
      </c>
      <c r="L74" s="164">
        <f t="shared" ref="L74" si="14">SUM(M74:X74)</f>
        <v>5</v>
      </c>
      <c r="M74" s="170"/>
      <c r="N74" s="170"/>
      <c r="O74" s="170"/>
      <c r="P74" s="170"/>
      <c r="Q74" s="170"/>
      <c r="R74" s="170"/>
      <c r="S74" s="170"/>
      <c r="T74" s="170"/>
      <c r="U74" s="170">
        <v>5</v>
      </c>
      <c r="V74" s="170"/>
      <c r="W74" s="170">
        <v>0</v>
      </c>
      <c r="X74" s="170"/>
      <c r="Y74" s="170">
        <v>3500</v>
      </c>
      <c r="Z74" s="164">
        <f t="shared" ref="Z74" si="15">L74*Y74</f>
        <v>17500</v>
      </c>
      <c r="AA74" s="224" t="s">
        <v>474</v>
      </c>
      <c r="AB74" s="18"/>
      <c r="AC74" s="125"/>
      <c r="AD74" s="25"/>
      <c r="AE74" s="25"/>
    </row>
    <row r="75" spans="1:32" s="189" customFormat="1" ht="41.25" hidden="1" customHeight="1">
      <c r="A75" s="207">
        <v>10</v>
      </c>
      <c r="B75" s="203" t="s">
        <v>43</v>
      </c>
      <c r="C75" s="187">
        <v>16</v>
      </c>
      <c r="D75" s="187" t="s">
        <v>21</v>
      </c>
      <c r="E75" s="219"/>
      <c r="F75" s="219"/>
      <c r="G75" s="220" t="s">
        <v>380</v>
      </c>
      <c r="H75" s="211"/>
      <c r="I75" s="219"/>
      <c r="J75" s="185" t="s">
        <v>20</v>
      </c>
      <c r="K75" s="185" t="s">
        <v>23</v>
      </c>
      <c r="L75" s="221">
        <f t="shared" si="12"/>
        <v>0</v>
      </c>
      <c r="M75" s="92"/>
      <c r="N75" s="92"/>
      <c r="O75" s="92"/>
      <c r="P75" s="92"/>
      <c r="Q75" s="92"/>
      <c r="R75" s="219"/>
      <c r="S75" s="219"/>
      <c r="T75" s="219"/>
      <c r="U75" s="219">
        <v>0</v>
      </c>
      <c r="V75" s="219"/>
      <c r="W75" s="219"/>
      <c r="X75" s="219"/>
      <c r="Y75" s="219">
        <v>3500</v>
      </c>
      <c r="Z75" s="221">
        <f t="shared" si="13"/>
        <v>0</v>
      </c>
      <c r="AA75" s="219"/>
      <c r="AB75" s="220"/>
      <c r="AC75" s="136"/>
      <c r="AD75" s="222"/>
      <c r="AE75" s="222"/>
    </row>
    <row r="76" spans="1:32" s="167" customFormat="1" ht="115.5" hidden="1" customHeight="1">
      <c r="A76" s="165">
        <v>29</v>
      </c>
      <c r="B76" s="233" t="s">
        <v>32</v>
      </c>
      <c r="C76" s="226">
        <v>24</v>
      </c>
      <c r="D76" s="226" t="s">
        <v>26</v>
      </c>
      <c r="E76" s="226" t="s">
        <v>294</v>
      </c>
      <c r="F76" s="226" t="s">
        <v>295</v>
      </c>
      <c r="G76" s="226"/>
      <c r="H76" s="230" t="s">
        <v>296</v>
      </c>
      <c r="I76" s="308" t="s">
        <v>411</v>
      </c>
      <c r="J76" s="228" t="s">
        <v>30</v>
      </c>
      <c r="K76" s="20" t="s">
        <v>265</v>
      </c>
      <c r="L76" s="226">
        <f>M76+N76+O76+P76+Q76+R76+S76+T76+U76+V76+W76+X76</f>
        <v>4</v>
      </c>
      <c r="M76" s="236"/>
      <c r="N76" s="236"/>
      <c r="O76" s="236"/>
      <c r="P76" s="236"/>
      <c r="Q76" s="236"/>
      <c r="R76" s="236"/>
      <c r="S76" s="236">
        <v>1</v>
      </c>
      <c r="T76" s="236">
        <v>3</v>
      </c>
      <c r="U76" s="236"/>
      <c r="V76" s="236"/>
      <c r="W76" s="236"/>
      <c r="X76" s="231"/>
      <c r="Y76" s="226">
        <v>3500</v>
      </c>
      <c r="Z76" s="227">
        <v>3500</v>
      </c>
      <c r="AA76" s="224" t="s">
        <v>475</v>
      </c>
      <c r="AB76" s="217"/>
      <c r="AC76" s="172"/>
      <c r="AD76" s="213"/>
      <c r="AE76" s="213"/>
    </row>
    <row r="77" spans="1:32" ht="58.5" hidden="1" customHeight="1">
      <c r="A77" s="13"/>
      <c r="B77" s="233" t="s">
        <v>32</v>
      </c>
      <c r="C77" s="226">
        <v>24</v>
      </c>
      <c r="D77" s="226" t="s">
        <v>26</v>
      </c>
      <c r="E77" s="226" t="s">
        <v>297</v>
      </c>
      <c r="F77" s="226" t="s">
        <v>298</v>
      </c>
      <c r="G77" s="226"/>
      <c r="H77" s="230" t="s">
        <v>300</v>
      </c>
      <c r="I77" s="226" t="s">
        <v>299</v>
      </c>
      <c r="J77" s="228" t="s">
        <v>30</v>
      </c>
      <c r="K77" s="20" t="s">
        <v>62</v>
      </c>
      <c r="L77" s="226">
        <f t="shared" ref="L77:L86" si="16">M77+N77+O77+P77+Q77+R77+S77+T77+U77+V77+W77+X77</f>
        <v>5</v>
      </c>
      <c r="M77" s="236"/>
      <c r="N77" s="313">
        <v>1</v>
      </c>
      <c r="O77" s="236"/>
      <c r="P77" s="236"/>
      <c r="Q77" s="236"/>
      <c r="R77" s="236"/>
      <c r="S77" s="236"/>
      <c r="T77" s="236"/>
      <c r="U77" s="236">
        <v>4</v>
      </c>
      <c r="V77" s="236"/>
      <c r="W77" s="236"/>
      <c r="X77" s="231"/>
      <c r="Y77" s="226">
        <v>3500</v>
      </c>
      <c r="Z77" s="227">
        <v>3500</v>
      </c>
      <c r="AA77" s="226" t="s">
        <v>471</v>
      </c>
      <c r="AB77" s="212" t="s">
        <v>417</v>
      </c>
      <c r="AC77" s="172"/>
      <c r="AD77" s="95"/>
      <c r="AE77" s="95"/>
    </row>
    <row r="78" spans="1:32" s="167" customFormat="1" ht="58.5" hidden="1" customHeight="1">
      <c r="A78" s="165"/>
      <c r="B78" s="233" t="s">
        <v>32</v>
      </c>
      <c r="C78" s="226">
        <v>24</v>
      </c>
      <c r="D78" s="226" t="s">
        <v>26</v>
      </c>
      <c r="E78" s="226" t="s">
        <v>303</v>
      </c>
      <c r="F78" s="226" t="s">
        <v>292</v>
      </c>
      <c r="G78" s="298"/>
      <c r="H78" s="230" t="s">
        <v>293</v>
      </c>
      <c r="I78" s="226" t="s">
        <v>290</v>
      </c>
      <c r="J78" s="228" t="s">
        <v>30</v>
      </c>
      <c r="K78" s="20" t="s">
        <v>179</v>
      </c>
      <c r="L78" s="226">
        <f t="shared" si="16"/>
        <v>1</v>
      </c>
      <c r="M78" s="236"/>
      <c r="N78" s="236"/>
      <c r="O78" s="236"/>
      <c r="P78" s="236">
        <v>1</v>
      </c>
      <c r="Q78" s="236"/>
      <c r="R78" s="236"/>
      <c r="S78" s="236"/>
      <c r="T78" s="236"/>
      <c r="U78" s="236"/>
      <c r="V78" s="236"/>
      <c r="W78" s="236"/>
      <c r="X78" s="231"/>
      <c r="Y78" s="226"/>
      <c r="Z78" s="227"/>
      <c r="AA78" s="226" t="s">
        <v>471</v>
      </c>
      <c r="AB78" s="217"/>
      <c r="AC78" s="172"/>
      <c r="AD78" s="213"/>
      <c r="AE78" s="213"/>
    </row>
    <row r="79" spans="1:32" s="149" customFormat="1" ht="54.75" hidden="1" customHeight="1">
      <c r="A79" s="13">
        <v>12</v>
      </c>
      <c r="B79" s="229" t="s">
        <v>31</v>
      </c>
      <c r="C79" s="226">
        <v>24</v>
      </c>
      <c r="D79" s="226" t="s">
        <v>26</v>
      </c>
      <c r="E79" s="226" t="s">
        <v>303</v>
      </c>
      <c r="F79" s="226" t="s">
        <v>292</v>
      </c>
      <c r="G79" s="226"/>
      <c r="H79" s="230" t="s">
        <v>293</v>
      </c>
      <c r="I79" s="226" t="s">
        <v>290</v>
      </c>
      <c r="J79" s="228" t="s">
        <v>30</v>
      </c>
      <c r="K79" s="20" t="s">
        <v>179</v>
      </c>
      <c r="L79" s="226">
        <f t="shared" si="16"/>
        <v>10</v>
      </c>
      <c r="M79" s="236">
        <v>4</v>
      </c>
      <c r="N79" s="236">
        <v>1</v>
      </c>
      <c r="O79" s="236"/>
      <c r="P79" s="236">
        <v>2</v>
      </c>
      <c r="Q79" s="236">
        <v>1</v>
      </c>
      <c r="R79" s="236">
        <v>2</v>
      </c>
      <c r="S79" s="236"/>
      <c r="T79" s="236"/>
      <c r="U79" s="236">
        <v>0</v>
      </c>
      <c r="V79" s="236"/>
      <c r="W79" s="236"/>
      <c r="X79" s="231"/>
      <c r="Y79" s="226">
        <v>4000</v>
      </c>
      <c r="Z79" s="227">
        <v>168000</v>
      </c>
      <c r="AA79" s="224" t="s">
        <v>474</v>
      </c>
      <c r="AB79" s="217"/>
      <c r="AC79" s="176"/>
      <c r="AD79" s="140"/>
      <c r="AE79" s="140"/>
    </row>
    <row r="80" spans="1:32" s="149" customFormat="1" ht="54.75" hidden="1" customHeight="1">
      <c r="A80" s="13"/>
      <c r="B80" s="309" t="s">
        <v>32</v>
      </c>
      <c r="C80" s="270">
        <v>24</v>
      </c>
      <c r="D80" s="270" t="s">
        <v>26</v>
      </c>
      <c r="E80" s="270" t="s">
        <v>302</v>
      </c>
      <c r="F80" s="270" t="s">
        <v>304</v>
      </c>
      <c r="G80" s="270"/>
      <c r="H80" s="310" t="s">
        <v>305</v>
      </c>
      <c r="I80" s="270" t="s">
        <v>301</v>
      </c>
      <c r="J80" s="311" t="s">
        <v>30</v>
      </c>
      <c r="K80" s="312" t="s">
        <v>128</v>
      </c>
      <c r="L80" s="270">
        <f t="shared" si="16"/>
        <v>31</v>
      </c>
      <c r="M80" s="313"/>
      <c r="N80" s="313"/>
      <c r="O80" s="313">
        <v>31</v>
      </c>
      <c r="P80" s="313"/>
      <c r="Q80" s="313"/>
      <c r="R80" s="313"/>
      <c r="S80" s="313"/>
      <c r="T80" s="313"/>
      <c r="U80" s="313"/>
      <c r="V80" s="313"/>
      <c r="W80" s="313"/>
      <c r="X80" s="314"/>
      <c r="Y80" s="270">
        <v>3500</v>
      </c>
      <c r="Z80" s="315">
        <f>Y80*L80</f>
        <v>108500</v>
      </c>
      <c r="AA80" s="278" t="s">
        <v>474</v>
      </c>
      <c r="AB80" s="217" t="s">
        <v>499</v>
      </c>
      <c r="AC80" s="176"/>
      <c r="AD80" s="140"/>
      <c r="AE80" s="140"/>
    </row>
    <row r="81" spans="1:31" s="195" customFormat="1" ht="69.75" hidden="1" customHeight="1">
      <c r="A81" s="165">
        <v>30</v>
      </c>
      <c r="B81" s="229" t="s">
        <v>31</v>
      </c>
      <c r="C81" s="226">
        <v>24</v>
      </c>
      <c r="D81" s="226" t="s">
        <v>26</v>
      </c>
      <c r="E81" s="226" t="s">
        <v>302</v>
      </c>
      <c r="F81" s="226" t="s">
        <v>304</v>
      </c>
      <c r="G81" s="226"/>
      <c r="H81" s="230" t="s">
        <v>305</v>
      </c>
      <c r="I81" s="226" t="s">
        <v>301</v>
      </c>
      <c r="J81" s="228" t="s">
        <v>30</v>
      </c>
      <c r="K81" s="20" t="s">
        <v>128</v>
      </c>
      <c r="L81" s="226">
        <f t="shared" si="16"/>
        <v>19</v>
      </c>
      <c r="M81" s="236"/>
      <c r="N81" s="236"/>
      <c r="O81" s="236">
        <v>19</v>
      </c>
      <c r="P81" s="236"/>
      <c r="Q81" s="236"/>
      <c r="R81" s="236"/>
      <c r="S81" s="236"/>
      <c r="T81" s="236"/>
      <c r="U81" s="236"/>
      <c r="V81" s="236"/>
      <c r="W81" s="236"/>
      <c r="X81" s="231"/>
      <c r="Y81" s="226">
        <v>4000</v>
      </c>
      <c r="Z81" s="227">
        <f>Y81*L81</f>
        <v>76000</v>
      </c>
      <c r="AA81" s="224" t="s">
        <v>474</v>
      </c>
      <c r="AB81" s="217"/>
      <c r="AC81" s="176"/>
      <c r="AD81" s="176"/>
      <c r="AE81" s="176"/>
    </row>
    <row r="82" spans="1:31" s="195" customFormat="1" ht="66" hidden="1" customHeight="1">
      <c r="A82" s="165">
        <v>31</v>
      </c>
      <c r="B82" s="229" t="s">
        <v>31</v>
      </c>
      <c r="C82" s="226">
        <v>24</v>
      </c>
      <c r="D82" s="226" t="s">
        <v>26</v>
      </c>
      <c r="E82" s="232" t="s">
        <v>408</v>
      </c>
      <c r="F82" s="232" t="s">
        <v>409</v>
      </c>
      <c r="G82" s="226"/>
      <c r="H82" s="234" t="s">
        <v>410</v>
      </c>
      <c r="I82" s="234" t="s">
        <v>395</v>
      </c>
      <c r="J82" s="228" t="s">
        <v>30</v>
      </c>
      <c r="K82" s="20" t="s">
        <v>63</v>
      </c>
      <c r="L82" s="226">
        <f t="shared" si="16"/>
        <v>16</v>
      </c>
      <c r="M82" s="236"/>
      <c r="N82" s="236"/>
      <c r="O82" s="236"/>
      <c r="P82" s="236"/>
      <c r="Q82" s="236"/>
      <c r="R82" s="236"/>
      <c r="S82" s="236"/>
      <c r="T82" s="236"/>
      <c r="U82" s="236"/>
      <c r="V82" s="236"/>
      <c r="W82" s="236">
        <v>16</v>
      </c>
      <c r="X82" s="231"/>
      <c r="Y82" s="226">
        <v>4000</v>
      </c>
      <c r="Z82" s="227">
        <v>64000</v>
      </c>
      <c r="AA82" s="224" t="s">
        <v>475</v>
      </c>
      <c r="AB82" s="217"/>
      <c r="AC82" s="176"/>
      <c r="AD82" s="176"/>
      <c r="AE82" s="176"/>
    </row>
    <row r="83" spans="1:31" s="149" customFormat="1" ht="104.25" hidden="1" customHeight="1">
      <c r="A83" s="13"/>
      <c r="B83" s="229" t="s">
        <v>31</v>
      </c>
      <c r="C83" s="226">
        <v>24</v>
      </c>
      <c r="D83" s="226" t="s">
        <v>26</v>
      </c>
      <c r="E83" s="226" t="s">
        <v>294</v>
      </c>
      <c r="F83" s="232" t="s">
        <v>295</v>
      </c>
      <c r="G83" s="226"/>
      <c r="H83" s="234" t="s">
        <v>296</v>
      </c>
      <c r="I83" s="226" t="s">
        <v>485</v>
      </c>
      <c r="J83" s="228" t="s">
        <v>30</v>
      </c>
      <c r="K83" s="20" t="s">
        <v>265</v>
      </c>
      <c r="L83" s="226">
        <f t="shared" si="16"/>
        <v>22</v>
      </c>
      <c r="M83" s="236"/>
      <c r="N83" s="236"/>
      <c r="O83" s="236"/>
      <c r="P83" s="236"/>
      <c r="Q83" s="236"/>
      <c r="R83" s="236"/>
      <c r="S83" s="236"/>
      <c r="T83" s="236">
        <v>22</v>
      </c>
      <c r="U83" s="236"/>
      <c r="V83" s="236"/>
      <c r="W83" s="236"/>
      <c r="X83" s="231"/>
      <c r="Y83" s="226">
        <v>4000</v>
      </c>
      <c r="Z83" s="227">
        <v>88000</v>
      </c>
      <c r="AA83" s="224" t="s">
        <v>475</v>
      </c>
      <c r="AB83" s="217"/>
      <c r="AC83" s="176"/>
      <c r="AD83" s="140"/>
      <c r="AE83" s="140"/>
    </row>
    <row r="84" spans="1:31" s="195" customFormat="1" ht="54.75" hidden="1" customHeight="1">
      <c r="A84" s="165">
        <v>32</v>
      </c>
      <c r="B84" s="229" t="s">
        <v>31</v>
      </c>
      <c r="C84" s="226">
        <v>24</v>
      </c>
      <c r="D84" s="226" t="s">
        <v>26</v>
      </c>
      <c r="E84" s="226" t="s">
        <v>297</v>
      </c>
      <c r="F84" s="226" t="s">
        <v>298</v>
      </c>
      <c r="G84" s="226"/>
      <c r="H84" s="230" t="s">
        <v>300</v>
      </c>
      <c r="I84" s="226" t="s">
        <v>299</v>
      </c>
      <c r="J84" s="228" t="s">
        <v>30</v>
      </c>
      <c r="K84" s="20" t="s">
        <v>62</v>
      </c>
      <c r="L84" s="226">
        <f t="shared" si="16"/>
        <v>13</v>
      </c>
      <c r="M84" s="225"/>
      <c r="N84" s="225"/>
      <c r="O84" s="225"/>
      <c r="P84" s="225"/>
      <c r="Q84" s="225"/>
      <c r="R84" s="225"/>
      <c r="S84" s="225"/>
      <c r="T84" s="225"/>
      <c r="U84" s="225">
        <v>13</v>
      </c>
      <c r="V84" s="225"/>
      <c r="W84" s="225"/>
      <c r="X84" s="226"/>
      <c r="Y84" s="226">
        <v>4000</v>
      </c>
      <c r="Z84" s="227">
        <v>0</v>
      </c>
      <c r="AA84" s="224" t="s">
        <v>474</v>
      </c>
      <c r="AB84" s="217"/>
      <c r="AC84" s="176"/>
      <c r="AD84" s="176"/>
      <c r="AE84" s="176"/>
    </row>
    <row r="85" spans="1:31" s="149" customFormat="1" ht="54" hidden="1" customHeight="1">
      <c r="A85" s="13"/>
      <c r="B85" s="233" t="s">
        <v>56</v>
      </c>
      <c r="C85" s="228">
        <v>24</v>
      </c>
      <c r="D85" s="226" t="s">
        <v>27</v>
      </c>
      <c r="E85" s="226" t="s">
        <v>291</v>
      </c>
      <c r="F85" s="226" t="s">
        <v>292</v>
      </c>
      <c r="G85" s="226"/>
      <c r="H85" s="230" t="s">
        <v>293</v>
      </c>
      <c r="I85" s="226" t="s">
        <v>290</v>
      </c>
      <c r="J85" s="228" t="s">
        <v>30</v>
      </c>
      <c r="K85" s="20" t="s">
        <v>179</v>
      </c>
      <c r="L85" s="226">
        <f t="shared" si="16"/>
        <v>2</v>
      </c>
      <c r="M85" s="225"/>
      <c r="N85" s="225">
        <v>1</v>
      </c>
      <c r="O85" s="225"/>
      <c r="P85" s="225"/>
      <c r="Q85" s="225">
        <v>1</v>
      </c>
      <c r="R85" s="225"/>
      <c r="S85" s="225"/>
      <c r="T85" s="225"/>
      <c r="U85" s="225"/>
      <c r="V85" s="225"/>
      <c r="W85" s="225"/>
      <c r="X85" s="226"/>
      <c r="Y85" s="226">
        <v>4000</v>
      </c>
      <c r="Z85" s="227">
        <v>8000</v>
      </c>
      <c r="AA85" s="224" t="s">
        <v>474</v>
      </c>
      <c r="AB85" s="217"/>
      <c r="AC85" s="176"/>
      <c r="AD85" s="140"/>
      <c r="AE85" s="140"/>
    </row>
    <row r="86" spans="1:31" s="195" customFormat="1" ht="57" hidden="1" customHeight="1">
      <c r="A86" s="165">
        <v>33</v>
      </c>
      <c r="B86" s="233" t="s">
        <v>56</v>
      </c>
      <c r="C86" s="228">
        <v>24</v>
      </c>
      <c r="D86" s="226" t="s">
        <v>27</v>
      </c>
      <c r="E86" s="226" t="s">
        <v>297</v>
      </c>
      <c r="F86" s="226" t="s">
        <v>298</v>
      </c>
      <c r="G86" s="226"/>
      <c r="H86" s="230" t="s">
        <v>300</v>
      </c>
      <c r="I86" s="226" t="s">
        <v>299</v>
      </c>
      <c r="J86" s="228" t="s">
        <v>30</v>
      </c>
      <c r="K86" s="20" t="s">
        <v>62</v>
      </c>
      <c r="L86" s="226">
        <f t="shared" si="16"/>
        <v>2</v>
      </c>
      <c r="M86" s="225"/>
      <c r="N86" s="225"/>
      <c r="O86" s="225"/>
      <c r="P86" s="225"/>
      <c r="Q86" s="225"/>
      <c r="R86" s="225"/>
      <c r="S86" s="225"/>
      <c r="T86" s="225"/>
      <c r="U86" s="225">
        <v>2</v>
      </c>
      <c r="V86" s="225"/>
      <c r="W86" s="225"/>
      <c r="X86" s="226"/>
      <c r="Y86" s="226">
        <v>4000</v>
      </c>
      <c r="Z86" s="227">
        <v>0</v>
      </c>
      <c r="AA86" s="226" t="s">
        <v>471</v>
      </c>
      <c r="AB86" s="217"/>
      <c r="AC86" s="176"/>
      <c r="AD86" s="176"/>
      <c r="AE86" s="176"/>
    </row>
    <row r="87" spans="1:31" s="195" customFormat="1" ht="51" hidden="1" customHeight="1">
      <c r="A87" s="165">
        <v>34</v>
      </c>
      <c r="B87" s="196" t="s">
        <v>44</v>
      </c>
      <c r="C87" s="163">
        <v>24</v>
      </c>
      <c r="D87" s="163" t="s">
        <v>21</v>
      </c>
      <c r="E87" s="246" t="s">
        <v>392</v>
      </c>
      <c r="F87" s="246" t="s">
        <v>393</v>
      </c>
      <c r="G87" s="246"/>
      <c r="H87" s="247" t="s">
        <v>394</v>
      </c>
      <c r="I87" s="246" t="s">
        <v>491</v>
      </c>
      <c r="J87" s="161" t="s">
        <v>30</v>
      </c>
      <c r="K87" s="20" t="s">
        <v>23</v>
      </c>
      <c r="L87" s="164">
        <f t="shared" ref="L87" si="17">SUM(M87:X87)</f>
        <v>5</v>
      </c>
      <c r="M87" s="223"/>
      <c r="N87" s="223">
        <v>1</v>
      </c>
      <c r="O87" s="223"/>
      <c r="P87" s="223"/>
      <c r="Q87" s="223">
        <v>0</v>
      </c>
      <c r="R87" s="194"/>
      <c r="S87" s="223">
        <v>3</v>
      </c>
      <c r="T87" s="223"/>
      <c r="U87" s="223">
        <v>1</v>
      </c>
      <c r="V87" s="223"/>
      <c r="W87" s="223">
        <v>0</v>
      </c>
      <c r="X87" s="182"/>
      <c r="Y87" s="223">
        <v>5000</v>
      </c>
      <c r="Z87" s="223">
        <f>L87*Y87</f>
        <v>25000</v>
      </c>
      <c r="AA87" s="224" t="s">
        <v>474</v>
      </c>
      <c r="AB87" s="217"/>
      <c r="AC87" s="176"/>
      <c r="AD87" s="176"/>
      <c r="AE87" s="176"/>
    </row>
    <row r="88" spans="1:31" s="25" customFormat="1" ht="123" hidden="1" customHeight="1">
      <c r="A88" s="13">
        <v>15</v>
      </c>
      <c r="B88" s="196" t="s">
        <v>262</v>
      </c>
      <c r="C88" s="163">
        <v>72</v>
      </c>
      <c r="D88" s="163" t="s">
        <v>21</v>
      </c>
      <c r="E88" s="20" t="s">
        <v>327</v>
      </c>
      <c r="F88" s="170" t="s">
        <v>325</v>
      </c>
      <c r="G88" s="183"/>
      <c r="H88" s="20" t="s">
        <v>326</v>
      </c>
      <c r="I88" s="170" t="s">
        <v>324</v>
      </c>
      <c r="J88" s="161" t="s">
        <v>30</v>
      </c>
      <c r="K88" s="20" t="s">
        <v>23</v>
      </c>
      <c r="L88" s="164">
        <f t="shared" ref="L88:L103" si="18">SUM(M88:X88)</f>
        <v>5</v>
      </c>
      <c r="M88" s="170">
        <v>0</v>
      </c>
      <c r="N88" s="170"/>
      <c r="O88" s="170"/>
      <c r="P88" s="170"/>
      <c r="Q88" s="170">
        <v>2</v>
      </c>
      <c r="R88" s="170"/>
      <c r="S88" s="170"/>
      <c r="T88" s="170">
        <v>1</v>
      </c>
      <c r="U88" s="170"/>
      <c r="V88" s="170"/>
      <c r="W88" s="170">
        <v>2</v>
      </c>
      <c r="X88" s="170"/>
      <c r="Y88" s="170">
        <v>3500</v>
      </c>
      <c r="Z88" s="164">
        <f t="shared" si="13"/>
        <v>17500</v>
      </c>
      <c r="AA88" s="226" t="s">
        <v>471</v>
      </c>
      <c r="AB88" s="40"/>
      <c r="AC88" s="157"/>
      <c r="AD88" s="3"/>
      <c r="AE88" s="3"/>
    </row>
    <row r="89" spans="1:31" s="149" customFormat="1" ht="62.25" hidden="1" customHeight="1">
      <c r="A89" s="42">
        <v>16</v>
      </c>
      <c r="B89" s="196" t="s">
        <v>35</v>
      </c>
      <c r="C89" s="7">
        <v>40</v>
      </c>
      <c r="D89" s="7" t="s">
        <v>36</v>
      </c>
      <c r="E89" s="20" t="s">
        <v>329</v>
      </c>
      <c r="F89" s="20" t="s">
        <v>330</v>
      </c>
      <c r="G89" s="27"/>
      <c r="H89" s="16" t="s">
        <v>328</v>
      </c>
      <c r="I89" s="16" t="s">
        <v>353</v>
      </c>
      <c r="J89" s="166" t="s">
        <v>20</v>
      </c>
      <c r="K89" s="20" t="s">
        <v>23</v>
      </c>
      <c r="L89" s="17">
        <f t="shared" si="18"/>
        <v>16</v>
      </c>
      <c r="M89" s="223"/>
      <c r="N89" s="223"/>
      <c r="O89" s="223">
        <v>0</v>
      </c>
      <c r="P89" s="223"/>
      <c r="Q89" s="223">
        <v>0</v>
      </c>
      <c r="R89" s="223">
        <v>5</v>
      </c>
      <c r="S89" s="223"/>
      <c r="T89" s="223">
        <v>2</v>
      </c>
      <c r="U89" s="223"/>
      <c r="V89" s="223"/>
      <c r="W89" s="223">
        <v>9</v>
      </c>
      <c r="X89" s="182"/>
      <c r="Y89" s="223">
        <v>6000</v>
      </c>
      <c r="Z89" s="223">
        <f>L89*Y89</f>
        <v>96000</v>
      </c>
      <c r="AA89" s="224" t="s">
        <v>474</v>
      </c>
      <c r="AB89" s="18"/>
      <c r="AC89" s="140"/>
      <c r="AD89" s="140"/>
      <c r="AE89" s="140"/>
    </row>
    <row r="90" spans="1:31" s="149" customFormat="1" ht="62.25" hidden="1" customHeight="1">
      <c r="A90" s="199"/>
      <c r="B90" s="200" t="s">
        <v>45</v>
      </c>
      <c r="C90" s="163">
        <v>24</v>
      </c>
      <c r="D90" s="163" t="s">
        <v>21</v>
      </c>
      <c r="E90" s="40" t="s">
        <v>404</v>
      </c>
      <c r="F90" s="40" t="s">
        <v>405</v>
      </c>
      <c r="G90" s="40"/>
      <c r="H90" s="193" t="s">
        <v>406</v>
      </c>
      <c r="I90" s="183" t="s">
        <v>407</v>
      </c>
      <c r="J90" s="166" t="s">
        <v>20</v>
      </c>
      <c r="K90" s="20" t="s">
        <v>23</v>
      </c>
      <c r="L90" s="17">
        <f t="shared" si="18"/>
        <v>6</v>
      </c>
      <c r="M90" s="223"/>
      <c r="N90" s="223"/>
      <c r="O90" s="223"/>
      <c r="P90" s="223"/>
      <c r="Q90" s="223"/>
      <c r="R90" s="223"/>
      <c r="S90" s="223">
        <v>6</v>
      </c>
      <c r="T90" s="223"/>
      <c r="U90" s="223"/>
      <c r="V90" s="223"/>
      <c r="W90" s="223"/>
      <c r="X90" s="182"/>
      <c r="Y90" s="223">
        <v>5000</v>
      </c>
      <c r="Z90" s="223">
        <f>L90*Y90</f>
        <v>30000</v>
      </c>
      <c r="AA90" s="226" t="s">
        <v>471</v>
      </c>
      <c r="AB90" s="18"/>
      <c r="AC90" s="140"/>
      <c r="AD90" s="140"/>
      <c r="AE90" s="140"/>
    </row>
    <row r="91" spans="1:31" s="173" customFormat="1" ht="51" hidden="1" customHeight="1">
      <c r="A91" s="165">
        <v>35</v>
      </c>
      <c r="B91" s="179" t="s">
        <v>45</v>
      </c>
      <c r="C91" s="163">
        <v>24</v>
      </c>
      <c r="D91" s="163" t="s">
        <v>21</v>
      </c>
      <c r="E91" s="40" t="s">
        <v>389</v>
      </c>
      <c r="F91" s="40" t="s">
        <v>390</v>
      </c>
      <c r="G91" s="40"/>
      <c r="H91" s="193" t="s">
        <v>391</v>
      </c>
      <c r="I91" s="183" t="s">
        <v>388</v>
      </c>
      <c r="J91" s="166" t="s">
        <v>20</v>
      </c>
      <c r="K91" s="20" t="s">
        <v>23</v>
      </c>
      <c r="L91" s="164">
        <f t="shared" si="18"/>
        <v>8</v>
      </c>
      <c r="M91" s="170"/>
      <c r="N91" s="170">
        <v>1</v>
      </c>
      <c r="O91" s="170"/>
      <c r="P91" s="170"/>
      <c r="Q91" s="170">
        <v>0</v>
      </c>
      <c r="R91" s="170"/>
      <c r="S91" s="170"/>
      <c r="T91" s="170">
        <v>0</v>
      </c>
      <c r="U91" s="170">
        <v>0</v>
      </c>
      <c r="V91" s="170"/>
      <c r="W91" s="170">
        <v>7</v>
      </c>
      <c r="X91" s="170"/>
      <c r="Y91" s="170">
        <v>5000</v>
      </c>
      <c r="Z91" s="164">
        <f t="shared" si="13"/>
        <v>40000</v>
      </c>
      <c r="AA91" s="224" t="s">
        <v>475</v>
      </c>
      <c r="AB91" s="40"/>
      <c r="AC91" s="178"/>
    </row>
    <row r="92" spans="1:31" s="173" customFormat="1" ht="66.75" hidden="1" customHeight="1">
      <c r="A92" s="165">
        <v>36</v>
      </c>
      <c r="B92" s="196" t="s">
        <v>38</v>
      </c>
      <c r="C92" s="163">
        <v>16</v>
      </c>
      <c r="D92" s="7" t="s">
        <v>26</v>
      </c>
      <c r="E92" s="20" t="s">
        <v>333</v>
      </c>
      <c r="F92" s="170" t="s">
        <v>332</v>
      </c>
      <c r="G92" s="170"/>
      <c r="H92" s="170" t="s">
        <v>331</v>
      </c>
      <c r="I92" s="16" t="s">
        <v>495</v>
      </c>
      <c r="J92" s="144" t="s">
        <v>30</v>
      </c>
      <c r="K92" s="20" t="s">
        <v>334</v>
      </c>
      <c r="L92" s="215">
        <f t="shared" si="18"/>
        <v>25</v>
      </c>
      <c r="M92" s="170"/>
      <c r="N92" s="170"/>
      <c r="O92" s="170"/>
      <c r="P92" s="170"/>
      <c r="Q92" s="170"/>
      <c r="R92" s="170"/>
      <c r="S92" s="170"/>
      <c r="T92" s="170"/>
      <c r="U92" s="170"/>
      <c r="V92" s="170">
        <v>25</v>
      </c>
      <c r="W92" s="170"/>
      <c r="X92" s="170"/>
      <c r="Y92" s="170">
        <v>2000</v>
      </c>
      <c r="Z92" s="164">
        <f t="shared" si="13"/>
        <v>50000</v>
      </c>
      <c r="AA92" s="224" t="s">
        <v>474</v>
      </c>
      <c r="AB92" s="18"/>
      <c r="AC92" s="178"/>
    </row>
    <row r="93" spans="1:31" s="173" customFormat="1" ht="66" hidden="1" customHeight="1">
      <c r="A93" s="165">
        <v>37</v>
      </c>
      <c r="B93" s="196" t="s">
        <v>38</v>
      </c>
      <c r="C93" s="163">
        <v>16</v>
      </c>
      <c r="D93" s="7" t="s">
        <v>26</v>
      </c>
      <c r="E93" s="20" t="s">
        <v>333</v>
      </c>
      <c r="F93" s="170" t="s">
        <v>332</v>
      </c>
      <c r="G93" s="170"/>
      <c r="H93" s="170" t="s">
        <v>331</v>
      </c>
      <c r="I93" s="16" t="s">
        <v>496</v>
      </c>
      <c r="J93" s="144" t="s">
        <v>30</v>
      </c>
      <c r="K93" s="20" t="s">
        <v>334</v>
      </c>
      <c r="L93" s="215">
        <f t="shared" si="18"/>
        <v>17</v>
      </c>
      <c r="M93" s="170"/>
      <c r="N93" s="170"/>
      <c r="O93" s="170">
        <v>15</v>
      </c>
      <c r="P93" s="170"/>
      <c r="Q93" s="170">
        <v>1</v>
      </c>
      <c r="R93" s="170"/>
      <c r="S93" s="170"/>
      <c r="T93" s="170"/>
      <c r="U93" s="170"/>
      <c r="V93" s="170"/>
      <c r="W93" s="170">
        <v>1</v>
      </c>
      <c r="X93" s="170"/>
      <c r="Y93" s="170"/>
      <c r="Z93" s="164"/>
      <c r="AA93" s="224" t="s">
        <v>475</v>
      </c>
      <c r="AB93" s="18"/>
      <c r="AC93" s="178"/>
    </row>
    <row r="94" spans="1:31" s="25" customFormat="1" ht="51.75" hidden="1" customHeight="1">
      <c r="A94" s="13">
        <v>18</v>
      </c>
      <c r="B94" s="179" t="s">
        <v>223</v>
      </c>
      <c r="C94" s="7">
        <v>24</v>
      </c>
      <c r="D94" s="7" t="s">
        <v>36</v>
      </c>
      <c r="E94" s="20" t="s">
        <v>336</v>
      </c>
      <c r="F94" s="170" t="s">
        <v>323</v>
      </c>
      <c r="G94" s="16"/>
      <c r="H94" s="170" t="s">
        <v>335</v>
      </c>
      <c r="I94" s="16" t="s">
        <v>415</v>
      </c>
      <c r="J94" s="144" t="s">
        <v>30</v>
      </c>
      <c r="K94" s="20" t="s">
        <v>23</v>
      </c>
      <c r="L94" s="17">
        <f t="shared" si="18"/>
        <v>28</v>
      </c>
      <c r="M94" s="170"/>
      <c r="N94" s="170"/>
      <c r="O94" s="170"/>
      <c r="P94" s="170"/>
      <c r="Q94" s="170"/>
      <c r="R94" s="170"/>
      <c r="S94" s="170"/>
      <c r="T94" s="170"/>
      <c r="U94" s="223"/>
      <c r="V94" s="170"/>
      <c r="W94" s="170">
        <v>28</v>
      </c>
      <c r="X94" s="170"/>
      <c r="Y94" s="170">
        <v>2500</v>
      </c>
      <c r="Z94" s="164">
        <f t="shared" si="13"/>
        <v>70000</v>
      </c>
      <c r="AA94" s="224" t="s">
        <v>474</v>
      </c>
      <c r="AB94" s="16"/>
      <c r="AC94" s="157"/>
    </row>
    <row r="95" spans="1:31" s="25" customFormat="1" ht="42" hidden="1" customHeight="1">
      <c r="A95" s="42">
        <v>19</v>
      </c>
      <c r="B95" s="179" t="s">
        <v>224</v>
      </c>
      <c r="C95" s="7">
        <v>16</v>
      </c>
      <c r="D95" s="7" t="s">
        <v>36</v>
      </c>
      <c r="E95" s="20" t="s">
        <v>339</v>
      </c>
      <c r="F95" s="16"/>
      <c r="G95" s="16"/>
      <c r="H95" s="170" t="s">
        <v>338</v>
      </c>
      <c r="I95" s="16" t="s">
        <v>337</v>
      </c>
      <c r="J95" s="166" t="s">
        <v>20</v>
      </c>
      <c r="K95" s="20" t="s">
        <v>63</v>
      </c>
      <c r="L95" s="17">
        <f t="shared" si="18"/>
        <v>18</v>
      </c>
      <c r="M95" s="170"/>
      <c r="N95" s="170"/>
      <c r="O95" s="170"/>
      <c r="P95" s="170"/>
      <c r="Q95" s="170"/>
      <c r="R95" s="170"/>
      <c r="S95" s="170"/>
      <c r="T95" s="170"/>
      <c r="U95" s="223"/>
      <c r="V95" s="170"/>
      <c r="W95" s="170">
        <v>18</v>
      </c>
      <c r="X95" s="170"/>
      <c r="Y95" s="170">
        <v>3500</v>
      </c>
      <c r="Z95" s="164">
        <f t="shared" si="13"/>
        <v>63000</v>
      </c>
      <c r="AA95" s="226" t="s">
        <v>471</v>
      </c>
      <c r="AB95" s="16"/>
      <c r="AC95" s="157"/>
    </row>
    <row r="96" spans="1:31" s="222" customFormat="1" ht="48" customHeight="1">
      <c r="A96" s="184">
        <v>38</v>
      </c>
      <c r="B96" s="203" t="s">
        <v>49</v>
      </c>
      <c r="C96" s="187">
        <v>24</v>
      </c>
      <c r="D96" s="187" t="s">
        <v>36</v>
      </c>
      <c r="E96" s="219"/>
      <c r="F96" s="219"/>
      <c r="G96" s="220" t="s">
        <v>380</v>
      </c>
      <c r="H96" s="211"/>
      <c r="I96" s="219"/>
      <c r="J96" s="186" t="s">
        <v>30</v>
      </c>
      <c r="K96" s="211" t="s">
        <v>23</v>
      </c>
      <c r="L96" s="221">
        <f t="shared" si="18"/>
        <v>0</v>
      </c>
      <c r="M96" s="219"/>
      <c r="N96" s="219"/>
      <c r="O96" s="219"/>
      <c r="P96" s="219"/>
      <c r="Q96" s="219"/>
      <c r="R96" s="219"/>
      <c r="S96" s="219"/>
      <c r="T96" s="219"/>
      <c r="U96" s="208">
        <v>0</v>
      </c>
      <c r="V96" s="219"/>
      <c r="W96" s="219"/>
      <c r="X96" s="219"/>
      <c r="Y96" s="219">
        <v>2000</v>
      </c>
      <c r="Z96" s="221">
        <f t="shared" si="13"/>
        <v>0</v>
      </c>
      <c r="AA96" s="188" t="s">
        <v>474</v>
      </c>
      <c r="AB96" s="220"/>
      <c r="AC96" s="237"/>
    </row>
    <row r="97" spans="1:31" s="25" customFormat="1" ht="91.5" hidden="1" customHeight="1">
      <c r="A97" s="13">
        <v>21</v>
      </c>
      <c r="B97" s="179" t="s">
        <v>131</v>
      </c>
      <c r="C97" s="7">
        <v>40</v>
      </c>
      <c r="D97" s="7" t="s">
        <v>36</v>
      </c>
      <c r="E97" s="20" t="s">
        <v>342</v>
      </c>
      <c r="F97" s="20" t="s">
        <v>343</v>
      </c>
      <c r="G97" s="23"/>
      <c r="H97" s="20" t="s">
        <v>341</v>
      </c>
      <c r="I97" s="170" t="s">
        <v>340</v>
      </c>
      <c r="J97" s="161" t="s">
        <v>30</v>
      </c>
      <c r="K97" s="20" t="s">
        <v>23</v>
      </c>
      <c r="L97" s="164">
        <f t="shared" si="18"/>
        <v>16</v>
      </c>
      <c r="M97" s="170"/>
      <c r="N97" s="170">
        <v>2</v>
      </c>
      <c r="O97" s="170"/>
      <c r="P97" s="170"/>
      <c r="Q97" s="170"/>
      <c r="R97" s="170"/>
      <c r="S97" s="170"/>
      <c r="T97" s="170"/>
      <c r="U97" s="170">
        <v>14</v>
      </c>
      <c r="V97" s="170"/>
      <c r="W97" s="170"/>
      <c r="X97" s="170"/>
      <c r="Y97" s="170">
        <v>8400</v>
      </c>
      <c r="Z97" s="164">
        <f t="shared" si="13"/>
        <v>134400</v>
      </c>
      <c r="AA97" s="224" t="s">
        <v>475</v>
      </c>
      <c r="AB97" s="18"/>
      <c r="AC97" s="157"/>
    </row>
    <row r="98" spans="1:31" s="222" customFormat="1" ht="42.75" hidden="1" customHeight="1">
      <c r="A98" s="207">
        <v>22</v>
      </c>
      <c r="B98" s="203" t="s">
        <v>46</v>
      </c>
      <c r="C98" s="187">
        <v>16</v>
      </c>
      <c r="D98" s="187" t="s">
        <v>21</v>
      </c>
      <c r="E98" s="219"/>
      <c r="F98" s="219"/>
      <c r="G98" s="47" t="s">
        <v>380</v>
      </c>
      <c r="H98" s="211"/>
      <c r="I98" s="220"/>
      <c r="J98" s="185" t="s">
        <v>20</v>
      </c>
      <c r="K98" s="218" t="s">
        <v>23</v>
      </c>
      <c r="L98" s="221">
        <f t="shared" si="18"/>
        <v>0</v>
      </c>
      <c r="M98" s="219"/>
      <c r="N98" s="219"/>
      <c r="O98" s="219"/>
      <c r="P98" s="219"/>
      <c r="Q98" s="219"/>
      <c r="R98" s="219"/>
      <c r="S98" s="219"/>
      <c r="T98" s="219">
        <v>0</v>
      </c>
      <c r="U98" s="219">
        <v>0</v>
      </c>
      <c r="V98" s="208"/>
      <c r="W98" s="219">
        <v>0</v>
      </c>
      <c r="X98" s="219"/>
      <c r="Y98" s="219">
        <v>4500</v>
      </c>
      <c r="Z98" s="221">
        <f t="shared" si="13"/>
        <v>0</v>
      </c>
      <c r="AA98" s="218"/>
      <c r="AB98" s="220"/>
      <c r="AC98" s="237"/>
      <c r="AD98" s="238"/>
      <c r="AE98" s="238"/>
    </row>
    <row r="99" spans="1:31" s="25" customFormat="1" ht="49.5" hidden="1" customHeight="1">
      <c r="A99" s="13">
        <v>23</v>
      </c>
      <c r="B99" s="179" t="s">
        <v>52</v>
      </c>
      <c r="C99" s="7">
        <v>24</v>
      </c>
      <c r="D99" s="7" t="s">
        <v>36</v>
      </c>
      <c r="E99" s="20" t="s">
        <v>344</v>
      </c>
      <c r="F99" s="20" t="s">
        <v>347</v>
      </c>
      <c r="G99" s="23"/>
      <c r="H99" s="20" t="s">
        <v>346</v>
      </c>
      <c r="I99" s="16" t="s">
        <v>345</v>
      </c>
      <c r="J99" s="144" t="s">
        <v>30</v>
      </c>
      <c r="K99" s="20" t="s">
        <v>23</v>
      </c>
      <c r="L99" s="17">
        <f t="shared" si="18"/>
        <v>24</v>
      </c>
      <c r="M99" s="170"/>
      <c r="N99" s="170">
        <v>5</v>
      </c>
      <c r="O99" s="170"/>
      <c r="P99" s="170"/>
      <c r="Q99" s="170"/>
      <c r="R99" s="170"/>
      <c r="S99" s="170"/>
      <c r="T99" s="170"/>
      <c r="U99" s="170">
        <v>0</v>
      </c>
      <c r="V99" s="223"/>
      <c r="W99" s="170">
        <v>19</v>
      </c>
      <c r="X99" s="170"/>
      <c r="Y99" s="170">
        <v>3000</v>
      </c>
      <c r="Z99" s="164">
        <f t="shared" si="13"/>
        <v>72000</v>
      </c>
      <c r="AA99" s="226" t="s">
        <v>471</v>
      </c>
      <c r="AB99" s="18"/>
      <c r="AC99" s="157"/>
      <c r="AD99" s="95"/>
      <c r="AE99" s="95"/>
    </row>
    <row r="100" spans="1:31" s="173" customFormat="1" ht="38.25" hidden="1" customHeight="1">
      <c r="A100" s="165">
        <v>39</v>
      </c>
      <c r="B100" s="179" t="s">
        <v>58</v>
      </c>
      <c r="C100" s="7">
        <v>24</v>
      </c>
      <c r="D100" s="7" t="s">
        <v>36</v>
      </c>
      <c r="E100" s="216" t="s">
        <v>399</v>
      </c>
      <c r="F100" s="216" t="s">
        <v>400</v>
      </c>
      <c r="G100" s="198"/>
      <c r="H100" s="259" t="s">
        <v>401</v>
      </c>
      <c r="I100" s="259" t="s">
        <v>402</v>
      </c>
      <c r="J100" s="161" t="s">
        <v>30</v>
      </c>
      <c r="K100" s="20" t="s">
        <v>23</v>
      </c>
      <c r="L100" s="164">
        <f t="shared" si="18"/>
        <v>26</v>
      </c>
      <c r="M100" s="170">
        <v>23</v>
      </c>
      <c r="N100" s="170"/>
      <c r="O100" s="170"/>
      <c r="P100" s="170"/>
      <c r="Q100" s="170"/>
      <c r="R100" s="170"/>
      <c r="S100" s="170"/>
      <c r="T100" s="170"/>
      <c r="U100" s="170"/>
      <c r="V100" s="223"/>
      <c r="W100" s="170">
        <v>3</v>
      </c>
      <c r="X100" s="170"/>
      <c r="Y100" s="170">
        <v>3000</v>
      </c>
      <c r="Z100" s="164">
        <f t="shared" si="13"/>
        <v>78000</v>
      </c>
      <c r="AA100" s="224" t="s">
        <v>475</v>
      </c>
      <c r="AB100" s="217"/>
      <c r="AC100" s="178"/>
      <c r="AD100" s="213"/>
      <c r="AE100" s="213"/>
    </row>
    <row r="101" spans="1:31" s="28" customFormat="1" ht="42" hidden="1" customHeight="1">
      <c r="A101" s="13">
        <v>24</v>
      </c>
      <c r="B101" s="179" t="s">
        <v>58</v>
      </c>
      <c r="C101" s="7">
        <v>24</v>
      </c>
      <c r="D101" s="7" t="s">
        <v>36</v>
      </c>
      <c r="E101" s="18" t="s">
        <v>399</v>
      </c>
      <c r="F101" s="18" t="s">
        <v>400</v>
      </c>
      <c r="G101" s="198"/>
      <c r="H101" s="259" t="s">
        <v>401</v>
      </c>
      <c r="I101" s="259" t="s">
        <v>402</v>
      </c>
      <c r="J101" s="161" t="s">
        <v>30</v>
      </c>
      <c r="K101" s="20" t="s">
        <v>23</v>
      </c>
      <c r="L101" s="164">
        <f t="shared" si="18"/>
        <v>26</v>
      </c>
      <c r="M101" s="170">
        <v>26</v>
      </c>
      <c r="N101" s="170"/>
      <c r="O101" s="170"/>
      <c r="P101" s="170"/>
      <c r="Q101" s="170"/>
      <c r="R101" s="170"/>
      <c r="S101" s="170"/>
      <c r="T101" s="170"/>
      <c r="U101" s="170"/>
      <c r="V101" s="170"/>
      <c r="W101" s="223">
        <v>0</v>
      </c>
      <c r="X101" s="170"/>
      <c r="Y101" s="170">
        <v>3000</v>
      </c>
      <c r="Z101" s="164">
        <f t="shared" si="13"/>
        <v>78000</v>
      </c>
      <c r="AA101" s="255" t="s">
        <v>475</v>
      </c>
      <c r="AB101" s="18"/>
      <c r="AC101" s="157"/>
      <c r="AD101" s="25"/>
      <c r="AE101" s="25"/>
    </row>
    <row r="102" spans="1:31" s="25" customFormat="1" ht="80.25" hidden="1" customHeight="1">
      <c r="A102" s="42">
        <v>25</v>
      </c>
      <c r="B102" s="179" t="s">
        <v>57</v>
      </c>
      <c r="C102" s="7">
        <v>24</v>
      </c>
      <c r="D102" s="7" t="s">
        <v>36</v>
      </c>
      <c r="E102" s="20" t="s">
        <v>350</v>
      </c>
      <c r="F102" s="20" t="s">
        <v>349</v>
      </c>
      <c r="G102" s="27"/>
      <c r="H102" s="20" t="s">
        <v>280</v>
      </c>
      <c r="I102" s="170" t="s">
        <v>348</v>
      </c>
      <c r="J102" s="161" t="s">
        <v>30</v>
      </c>
      <c r="K102" s="20" t="s">
        <v>63</v>
      </c>
      <c r="L102" s="164">
        <f t="shared" si="18"/>
        <v>12</v>
      </c>
      <c r="M102" s="170">
        <v>0</v>
      </c>
      <c r="N102" s="170"/>
      <c r="O102" s="170"/>
      <c r="P102" s="170"/>
      <c r="Q102" s="170"/>
      <c r="R102" s="170"/>
      <c r="S102" s="170"/>
      <c r="T102" s="170"/>
      <c r="U102" s="170"/>
      <c r="V102" s="170"/>
      <c r="W102" s="223">
        <v>12</v>
      </c>
      <c r="X102" s="170"/>
      <c r="Y102" s="170">
        <v>1500</v>
      </c>
      <c r="Z102" s="164">
        <f t="shared" si="13"/>
        <v>18000</v>
      </c>
      <c r="AA102" s="226" t="s">
        <v>471</v>
      </c>
      <c r="AB102" s="18"/>
      <c r="AC102" s="157"/>
    </row>
    <row r="103" spans="1:31" s="222" customFormat="1" ht="63.75" hidden="1" customHeight="1">
      <c r="A103" s="184">
        <v>26</v>
      </c>
      <c r="B103" s="203" t="s">
        <v>54</v>
      </c>
      <c r="C103" s="187">
        <v>24</v>
      </c>
      <c r="D103" s="187" t="s">
        <v>36</v>
      </c>
      <c r="E103" s="211" t="s">
        <v>288</v>
      </c>
      <c r="F103" s="211" t="s">
        <v>289</v>
      </c>
      <c r="G103" s="47" t="s">
        <v>380</v>
      </c>
      <c r="H103" s="219" t="s">
        <v>287</v>
      </c>
      <c r="I103" s="219" t="s">
        <v>286</v>
      </c>
      <c r="J103" s="186" t="s">
        <v>30</v>
      </c>
      <c r="K103" s="211" t="s">
        <v>63</v>
      </c>
      <c r="L103" s="221">
        <f t="shared" si="18"/>
        <v>0</v>
      </c>
      <c r="M103" s="219"/>
      <c r="N103" s="219"/>
      <c r="O103" s="219"/>
      <c r="P103" s="219"/>
      <c r="Q103" s="219"/>
      <c r="R103" s="219"/>
      <c r="S103" s="219"/>
      <c r="T103" s="219">
        <v>0</v>
      </c>
      <c r="U103" s="219"/>
      <c r="V103" s="219"/>
      <c r="W103" s="208">
        <v>0</v>
      </c>
      <c r="X103" s="219"/>
      <c r="Y103" s="219">
        <v>2500</v>
      </c>
      <c r="Z103" s="221">
        <f t="shared" si="13"/>
        <v>0</v>
      </c>
      <c r="AA103" s="188" t="s">
        <v>475</v>
      </c>
      <c r="AB103" s="220"/>
      <c r="AC103" s="237"/>
    </row>
    <row r="104" spans="1:31" s="222" customFormat="1" ht="51" hidden="1" customHeight="1">
      <c r="A104" s="184">
        <v>27</v>
      </c>
      <c r="B104" s="203" t="s">
        <v>75</v>
      </c>
      <c r="C104" s="187">
        <v>24</v>
      </c>
      <c r="D104" s="187" t="s">
        <v>36</v>
      </c>
      <c r="E104" s="211" t="s">
        <v>356</v>
      </c>
      <c r="F104" s="211" t="s">
        <v>357</v>
      </c>
      <c r="G104" s="220" t="s">
        <v>380</v>
      </c>
      <c r="H104" s="219" t="s">
        <v>355</v>
      </c>
      <c r="I104" s="219" t="s">
        <v>354</v>
      </c>
      <c r="J104" s="186" t="s">
        <v>30</v>
      </c>
      <c r="K104" s="211" t="s">
        <v>63</v>
      </c>
      <c r="L104" s="221">
        <f t="shared" ref="L104" si="19">SUM(M104:X104)</f>
        <v>0</v>
      </c>
      <c r="M104" s="219"/>
      <c r="N104" s="219"/>
      <c r="O104" s="219"/>
      <c r="P104" s="219"/>
      <c r="Q104" s="219"/>
      <c r="R104" s="219"/>
      <c r="S104" s="219"/>
      <c r="T104" s="219"/>
      <c r="U104" s="219">
        <v>0</v>
      </c>
      <c r="V104" s="219"/>
      <c r="W104" s="219">
        <v>0</v>
      </c>
      <c r="X104" s="219"/>
      <c r="Y104" s="219">
        <v>2000</v>
      </c>
      <c r="Z104" s="221">
        <f t="shared" ref="Z104" si="20">L104*Y104</f>
        <v>0</v>
      </c>
      <c r="AA104" s="274" t="s">
        <v>471</v>
      </c>
      <c r="AB104" s="220"/>
      <c r="AC104" s="239"/>
    </row>
    <row r="105" spans="1:31" s="222" customFormat="1" ht="30" hidden="1" customHeight="1">
      <c r="A105" s="207">
        <v>28</v>
      </c>
      <c r="B105" s="203" t="s">
        <v>39</v>
      </c>
      <c r="C105" s="187">
        <v>8</v>
      </c>
      <c r="D105" s="187" t="s">
        <v>26</v>
      </c>
      <c r="F105" s="211"/>
      <c r="G105" s="220" t="s">
        <v>380</v>
      </c>
      <c r="H105" s="219"/>
      <c r="I105" s="219"/>
      <c r="J105" s="186" t="s">
        <v>30</v>
      </c>
      <c r="K105" s="211" t="s">
        <v>179</v>
      </c>
      <c r="L105" s="221">
        <f t="shared" ref="L105:L111" si="21">SUM(M105:X105)</f>
        <v>0</v>
      </c>
      <c r="M105" s="219"/>
      <c r="N105" s="219">
        <v>0</v>
      </c>
      <c r="O105" s="219"/>
      <c r="P105" s="219">
        <v>0</v>
      </c>
      <c r="Q105" s="219">
        <v>0</v>
      </c>
      <c r="R105" s="219"/>
      <c r="S105" s="219"/>
      <c r="T105" s="219">
        <v>0</v>
      </c>
      <c r="U105" s="219">
        <v>0</v>
      </c>
      <c r="V105" s="219"/>
      <c r="W105" s="219">
        <v>0</v>
      </c>
      <c r="X105" s="219"/>
      <c r="Y105" s="219">
        <v>1500</v>
      </c>
      <c r="Z105" s="221">
        <f t="shared" ref="Z105:Z111" si="22">L105*Y105</f>
        <v>0</v>
      </c>
      <c r="AA105" s="219"/>
      <c r="AB105" s="220"/>
      <c r="AC105" s="239"/>
    </row>
    <row r="106" spans="1:31" s="325" customFormat="1" ht="40.5" hidden="1" customHeight="1">
      <c r="A106" s="317"/>
      <c r="B106" s="318" t="s">
        <v>41</v>
      </c>
      <c r="C106" s="319">
        <v>16</v>
      </c>
      <c r="D106" s="319" t="s">
        <v>26</v>
      </c>
      <c r="E106" s="320" t="s">
        <v>351</v>
      </c>
      <c r="F106" s="321"/>
      <c r="G106" s="322"/>
      <c r="H106" s="321"/>
      <c r="I106" s="321" t="s">
        <v>352</v>
      </c>
      <c r="J106" s="321" t="s">
        <v>37</v>
      </c>
      <c r="K106" s="320" t="s">
        <v>23</v>
      </c>
      <c r="L106" s="215">
        <f t="shared" si="21"/>
        <v>34</v>
      </c>
      <c r="M106" s="321"/>
      <c r="N106" s="321"/>
      <c r="O106" s="321"/>
      <c r="P106" s="321"/>
      <c r="Q106" s="321">
        <v>34</v>
      </c>
      <c r="R106" s="321"/>
      <c r="S106" s="321"/>
      <c r="T106" s="321"/>
      <c r="U106" s="321"/>
      <c r="V106" s="321"/>
      <c r="W106" s="321"/>
      <c r="X106" s="321"/>
      <c r="Y106" s="321">
        <v>2000</v>
      </c>
      <c r="Z106" s="164">
        <f t="shared" si="22"/>
        <v>68000</v>
      </c>
      <c r="AA106" s="326" t="s">
        <v>471</v>
      </c>
      <c r="AB106" s="323" t="s">
        <v>498</v>
      </c>
      <c r="AC106" s="324"/>
    </row>
    <row r="107" spans="1:31" s="25" customFormat="1" ht="41.25" hidden="1" customHeight="1">
      <c r="A107" s="13">
        <v>29</v>
      </c>
      <c r="B107" s="179" t="s">
        <v>41</v>
      </c>
      <c r="C107" s="7">
        <v>16</v>
      </c>
      <c r="D107" s="7" t="s">
        <v>26</v>
      </c>
      <c r="E107" s="109" t="s">
        <v>351</v>
      </c>
      <c r="F107" s="16"/>
      <c r="G107" s="23"/>
      <c r="H107" s="16"/>
      <c r="I107" s="16" t="s">
        <v>352</v>
      </c>
      <c r="J107" s="16" t="s">
        <v>37</v>
      </c>
      <c r="K107" s="20" t="s">
        <v>23</v>
      </c>
      <c r="L107" s="17">
        <f t="shared" si="21"/>
        <v>27</v>
      </c>
      <c r="M107" s="170"/>
      <c r="N107" s="170">
        <v>0</v>
      </c>
      <c r="O107" s="170">
        <v>0</v>
      </c>
      <c r="P107" s="170">
        <v>0</v>
      </c>
      <c r="Q107" s="170"/>
      <c r="R107" s="170"/>
      <c r="S107" s="170"/>
      <c r="T107" s="170">
        <v>0</v>
      </c>
      <c r="U107" s="170">
        <v>15</v>
      </c>
      <c r="V107" s="170"/>
      <c r="W107" s="170">
        <v>12</v>
      </c>
      <c r="X107" s="170"/>
      <c r="Y107" s="170">
        <v>2000</v>
      </c>
      <c r="Z107" s="164">
        <f t="shared" si="22"/>
        <v>54000</v>
      </c>
      <c r="AA107" s="224" t="s">
        <v>474</v>
      </c>
      <c r="AB107" s="18"/>
      <c r="AC107" s="158"/>
      <c r="AD107" s="3"/>
      <c r="AE107" s="3"/>
    </row>
    <row r="108" spans="1:31" s="173" customFormat="1" ht="37.5" hidden="1" customHeight="1">
      <c r="A108" s="165">
        <v>40</v>
      </c>
      <c r="B108" s="179" t="s">
        <v>39</v>
      </c>
      <c r="C108" s="163">
        <v>8</v>
      </c>
      <c r="D108" s="163" t="s">
        <v>26</v>
      </c>
      <c r="E108" s="20">
        <v>45782</v>
      </c>
      <c r="F108" s="170"/>
      <c r="G108" s="171"/>
      <c r="H108" s="193" t="s">
        <v>490</v>
      </c>
      <c r="I108" s="217" t="s">
        <v>489</v>
      </c>
      <c r="J108" s="162" t="s">
        <v>30</v>
      </c>
      <c r="K108" s="193" t="s">
        <v>277</v>
      </c>
      <c r="L108" s="164">
        <f t="shared" si="21"/>
        <v>9</v>
      </c>
      <c r="M108" s="170"/>
      <c r="N108" s="170">
        <v>2</v>
      </c>
      <c r="O108" s="170"/>
      <c r="P108" s="170"/>
      <c r="Q108" s="170">
        <v>7</v>
      </c>
      <c r="R108" s="170"/>
      <c r="S108" s="170"/>
      <c r="T108" s="170"/>
      <c r="U108" s="170"/>
      <c r="V108" s="170"/>
      <c r="W108" s="170"/>
      <c r="X108" s="170"/>
      <c r="Y108" s="170">
        <v>1500</v>
      </c>
      <c r="Z108" s="164">
        <f t="shared" si="22"/>
        <v>13500</v>
      </c>
      <c r="AA108" s="224" t="s">
        <v>475</v>
      </c>
      <c r="AB108" s="217"/>
      <c r="AC108" s="240"/>
      <c r="AD108" s="167"/>
      <c r="AE108" s="167"/>
    </row>
    <row r="109" spans="1:31" s="173" customFormat="1" ht="35.25" hidden="1" customHeight="1">
      <c r="A109" s="165">
        <v>41</v>
      </c>
      <c r="B109" s="196" t="s">
        <v>40</v>
      </c>
      <c r="C109" s="163">
        <v>8</v>
      </c>
      <c r="D109" s="163" t="s">
        <v>26</v>
      </c>
      <c r="E109" s="20">
        <v>45804</v>
      </c>
      <c r="F109" s="170"/>
      <c r="G109" s="171"/>
      <c r="H109" s="20" t="s">
        <v>282</v>
      </c>
      <c r="I109" s="170" t="s">
        <v>281</v>
      </c>
      <c r="J109" s="161" t="s">
        <v>30</v>
      </c>
      <c r="K109" s="20" t="s">
        <v>277</v>
      </c>
      <c r="L109" s="170">
        <f t="shared" si="21"/>
        <v>20</v>
      </c>
      <c r="M109" s="170"/>
      <c r="N109" s="170"/>
      <c r="O109" s="170"/>
      <c r="P109" s="170"/>
      <c r="Q109" s="170">
        <v>20</v>
      </c>
      <c r="R109" s="170"/>
      <c r="S109" s="170"/>
      <c r="T109" s="170"/>
      <c r="U109" s="170"/>
      <c r="V109" s="170"/>
      <c r="W109" s="170"/>
      <c r="X109" s="170"/>
      <c r="Y109" s="170">
        <v>1500</v>
      </c>
      <c r="Z109" s="164">
        <v>9000</v>
      </c>
      <c r="AA109" s="226" t="s">
        <v>471</v>
      </c>
      <c r="AB109" s="170" t="s">
        <v>416</v>
      </c>
      <c r="AC109" s="240"/>
      <c r="AD109" s="167"/>
      <c r="AE109" s="167"/>
    </row>
    <row r="110" spans="1:31" s="173" customFormat="1" ht="46.5" hidden="1" customHeight="1">
      <c r="A110" s="165">
        <v>42</v>
      </c>
      <c r="B110" s="196" t="s">
        <v>40</v>
      </c>
      <c r="C110" s="163">
        <v>8</v>
      </c>
      <c r="D110" s="163" t="s">
        <v>26</v>
      </c>
      <c r="E110" s="20">
        <v>45797</v>
      </c>
      <c r="F110" s="170"/>
      <c r="G110" s="171"/>
      <c r="H110" s="20" t="s">
        <v>284</v>
      </c>
      <c r="I110" s="170" t="s">
        <v>283</v>
      </c>
      <c r="J110" s="161" t="s">
        <v>30</v>
      </c>
      <c r="K110" s="20" t="s">
        <v>11</v>
      </c>
      <c r="L110" s="170">
        <f t="shared" si="21"/>
        <v>26</v>
      </c>
      <c r="M110" s="170"/>
      <c r="N110" s="170"/>
      <c r="O110" s="170"/>
      <c r="P110" s="170"/>
      <c r="Q110" s="170"/>
      <c r="R110" s="170"/>
      <c r="S110" s="170"/>
      <c r="T110" s="170"/>
      <c r="U110" s="170"/>
      <c r="V110" s="170">
        <v>26</v>
      </c>
      <c r="W110" s="170"/>
      <c r="X110" s="170"/>
      <c r="Y110" s="170">
        <v>1500</v>
      </c>
      <c r="Z110" s="164">
        <v>39000</v>
      </c>
      <c r="AA110" s="226" t="s">
        <v>471</v>
      </c>
      <c r="AB110" s="217"/>
      <c r="AC110" s="240"/>
      <c r="AD110" s="167"/>
      <c r="AE110" s="167"/>
    </row>
    <row r="111" spans="1:31" s="173" customFormat="1" ht="42" hidden="1" customHeight="1">
      <c r="A111" s="165">
        <v>43</v>
      </c>
      <c r="B111" s="196" t="s">
        <v>40</v>
      </c>
      <c r="C111" s="163">
        <v>8</v>
      </c>
      <c r="D111" s="163" t="s">
        <v>26</v>
      </c>
      <c r="E111" s="20">
        <v>45792</v>
      </c>
      <c r="F111" s="170"/>
      <c r="G111" s="171"/>
      <c r="H111" s="20" t="s">
        <v>279</v>
      </c>
      <c r="I111" s="170" t="s">
        <v>278</v>
      </c>
      <c r="J111" s="161" t="s">
        <v>30</v>
      </c>
      <c r="K111" s="20" t="s">
        <v>63</v>
      </c>
      <c r="L111" s="170">
        <f t="shared" si="21"/>
        <v>9</v>
      </c>
      <c r="M111" s="170"/>
      <c r="N111" s="170"/>
      <c r="O111" s="170"/>
      <c r="P111" s="170"/>
      <c r="Q111" s="170"/>
      <c r="R111" s="170"/>
      <c r="S111" s="170"/>
      <c r="T111" s="170"/>
      <c r="U111" s="170"/>
      <c r="V111" s="170"/>
      <c r="W111" s="170">
        <v>9</v>
      </c>
      <c r="X111" s="170"/>
      <c r="Y111" s="170">
        <v>1500</v>
      </c>
      <c r="Z111" s="164">
        <f t="shared" si="22"/>
        <v>13500</v>
      </c>
      <c r="AA111" s="224" t="s">
        <v>474</v>
      </c>
      <c r="AB111" s="217"/>
      <c r="AC111" s="240"/>
      <c r="AD111" s="167"/>
      <c r="AE111" s="167"/>
    </row>
    <row r="112" spans="1:31" s="142" customFormat="1" ht="26.25" hidden="1" customHeight="1">
      <c r="A112" s="190"/>
      <c r="B112" s="146"/>
      <c r="C112" s="146"/>
      <c r="D112" s="146"/>
      <c r="E112" s="146"/>
      <c r="F112" s="146"/>
      <c r="G112" s="146"/>
      <c r="H112" s="146"/>
      <c r="I112" s="146"/>
      <c r="J112" s="146"/>
      <c r="K112" s="146"/>
      <c r="L112" s="262">
        <f t="shared" ref="L112:X112" si="23">SUM(L63:L111)</f>
        <v>569</v>
      </c>
      <c r="M112" s="262">
        <f t="shared" si="23"/>
        <v>58</v>
      </c>
      <c r="N112" s="262">
        <f t="shared" si="23"/>
        <v>17</v>
      </c>
      <c r="O112" s="262">
        <f t="shared" si="23"/>
        <v>65</v>
      </c>
      <c r="P112" s="262">
        <f t="shared" si="23"/>
        <v>4</v>
      </c>
      <c r="Q112" s="262">
        <f t="shared" si="23"/>
        <v>66</v>
      </c>
      <c r="R112" s="262">
        <f t="shared" si="23"/>
        <v>7</v>
      </c>
      <c r="S112" s="262">
        <f t="shared" si="23"/>
        <v>10</v>
      </c>
      <c r="T112" s="262">
        <f t="shared" si="23"/>
        <v>52</v>
      </c>
      <c r="U112" s="262">
        <f t="shared" si="23"/>
        <v>59</v>
      </c>
      <c r="V112" s="262">
        <f t="shared" si="23"/>
        <v>51</v>
      </c>
      <c r="W112" s="262">
        <f t="shared" si="23"/>
        <v>180</v>
      </c>
      <c r="X112" s="262">
        <f t="shared" si="23"/>
        <v>0</v>
      </c>
      <c r="Y112" s="166"/>
      <c r="Z112" s="163">
        <f>SUM(Z63:Z111)</f>
        <v>1745900</v>
      </c>
      <c r="AA112" s="191"/>
      <c r="AB112" s="147"/>
      <c r="AC112" s="159"/>
    </row>
    <row r="113" spans="1:29" s="141" customFormat="1" ht="24.75" hidden="1" customHeight="1">
      <c r="A113" s="190"/>
      <c r="B113" s="260"/>
      <c r="C113" s="260"/>
      <c r="D113" s="260"/>
      <c r="E113" s="260"/>
      <c r="F113" s="260"/>
      <c r="G113" s="260"/>
      <c r="H113" s="260"/>
      <c r="I113" s="260"/>
      <c r="J113" s="260"/>
      <c r="K113" s="260"/>
      <c r="L113" s="263">
        <f t="shared" ref="L113:X113" si="24">SUM(L62+L112)</f>
        <v>706</v>
      </c>
      <c r="M113" s="263">
        <f t="shared" si="24"/>
        <v>66</v>
      </c>
      <c r="N113" s="263">
        <f t="shared" si="24"/>
        <v>41</v>
      </c>
      <c r="O113" s="263">
        <f t="shared" si="24"/>
        <v>70</v>
      </c>
      <c r="P113" s="263">
        <f t="shared" si="24"/>
        <v>5</v>
      </c>
      <c r="Q113" s="263">
        <f t="shared" si="24"/>
        <v>72</v>
      </c>
      <c r="R113" s="263">
        <f t="shared" si="24"/>
        <v>30</v>
      </c>
      <c r="S113" s="263">
        <f t="shared" si="24"/>
        <v>13</v>
      </c>
      <c r="T113" s="263">
        <f t="shared" si="24"/>
        <v>60</v>
      </c>
      <c r="U113" s="263">
        <f t="shared" si="24"/>
        <v>69</v>
      </c>
      <c r="V113" s="263">
        <f t="shared" si="24"/>
        <v>58</v>
      </c>
      <c r="W113" s="263">
        <f t="shared" si="24"/>
        <v>199</v>
      </c>
      <c r="X113" s="263">
        <f t="shared" si="24"/>
        <v>24</v>
      </c>
      <c r="Y113" s="36"/>
      <c r="Z113" s="163">
        <f>SUM(Z62+Z112)</f>
        <v>3191000</v>
      </c>
      <c r="AA113" s="166"/>
      <c r="AB113" s="148"/>
      <c r="AC113" s="160"/>
    </row>
    <row r="114" spans="1:29" ht="10.5" hidden="1" customHeight="1"/>
  </sheetData>
  <autoFilter ref="A6:AC114">
    <filterColumn colId="1">
      <filters>
        <filter val="Безопасные методы и приемы выполнения работ при размещении, монтаже, техническом обслуживании и ремонте технологического оборудования (включая технологическое оборудование)"/>
      </filters>
    </filterColumn>
    <sortState ref="A7:AC141">
      <sortCondition ref="I6:I141"/>
    </sortState>
  </autoFilter>
  <mergeCells count="1">
    <mergeCell ref="A2:G4"/>
  </mergeCells>
  <phoneticPr fontId="31" type="noConversion"/>
  <dataValidations count="3">
    <dataValidation type="list" allowBlank="1" showInputMessage="1" showErrorMessage="1" sqref="F6">
      <formula1>$F$2:$F$113</formula1>
    </dataValidation>
    <dataValidation type="list" allowBlank="1" showInputMessage="1" showErrorMessage="1" sqref="B61">
      <formula1>#REF!</formula1>
    </dataValidation>
    <dataValidation type="list" allowBlank="1" showInputMessage="1" showErrorMessage="1" sqref="J51">
      <formula1>#REF!</formula1>
    </dataValidation>
  </dataValidations>
  <pageMargins left="0.7" right="0.7" top="0.75" bottom="0.75" header="0.3" footer="0.3"/>
  <pageSetup paperSize="8" scale="62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6"/>
  <sheetViews>
    <sheetView topLeftCell="A29" workbookViewId="0">
      <selection activeCell="B13" sqref="B13:B35"/>
    </sheetView>
  </sheetViews>
  <sheetFormatPr defaultRowHeight="12.75"/>
  <cols>
    <col min="2" max="2" width="43" customWidth="1"/>
  </cols>
  <sheetData>
    <row r="1" spans="1:31">
      <c r="B1" t="s">
        <v>218</v>
      </c>
    </row>
    <row r="2" spans="1:31" s="3" customFormat="1" ht="87.75" customHeight="1">
      <c r="A2" s="23">
        <v>1</v>
      </c>
      <c r="B2" s="21" t="s">
        <v>51</v>
      </c>
      <c r="C2" s="16">
        <v>24</v>
      </c>
      <c r="D2" s="16" t="s">
        <v>36</v>
      </c>
      <c r="E2" s="16" t="s">
        <v>156</v>
      </c>
      <c r="F2" s="16" t="s">
        <v>157</v>
      </c>
      <c r="G2" s="16"/>
      <c r="H2" s="109" t="s">
        <v>158</v>
      </c>
      <c r="I2" s="16" t="s">
        <v>159</v>
      </c>
      <c r="J2" s="16" t="s">
        <v>30</v>
      </c>
      <c r="K2" s="16" t="s">
        <v>23</v>
      </c>
      <c r="L2" s="17">
        <f t="shared" ref="L2:L33" si="0">SUM(M2:X2)</f>
        <v>13</v>
      </c>
      <c r="M2" s="26"/>
      <c r="N2" s="26"/>
      <c r="O2" s="26"/>
      <c r="P2" s="26"/>
      <c r="Q2" s="26"/>
      <c r="R2" s="16"/>
      <c r="S2" s="16"/>
      <c r="T2" s="16">
        <v>13</v>
      </c>
      <c r="U2" s="16"/>
      <c r="V2" s="16"/>
      <c r="W2" s="16"/>
      <c r="X2" s="16"/>
      <c r="Y2" s="16">
        <v>2000</v>
      </c>
      <c r="Z2" s="17">
        <f t="shared" ref="Z2:Z35" si="1">L2*Y2</f>
        <v>26000</v>
      </c>
      <c r="AA2" s="23"/>
      <c r="AB2" s="16"/>
      <c r="AC2" s="125"/>
      <c r="AD2" s="95"/>
      <c r="AE2" s="95"/>
    </row>
    <row r="3" spans="1:31" s="3" customFormat="1" ht="65.25" customHeight="1">
      <c r="A3" s="23">
        <v>1</v>
      </c>
      <c r="B3" s="21" t="s">
        <v>51</v>
      </c>
      <c r="C3" s="16">
        <v>24</v>
      </c>
      <c r="D3" s="16" t="s">
        <v>36</v>
      </c>
      <c r="E3" s="16" t="s">
        <v>160</v>
      </c>
      <c r="F3" s="16" t="s">
        <v>161</v>
      </c>
      <c r="G3" s="16"/>
      <c r="H3" s="109" t="s">
        <v>162</v>
      </c>
      <c r="I3" s="16" t="s">
        <v>163</v>
      </c>
      <c r="J3" s="16" t="s">
        <v>30</v>
      </c>
      <c r="K3" s="16" t="s">
        <v>23</v>
      </c>
      <c r="L3" s="17">
        <f t="shared" si="0"/>
        <v>25</v>
      </c>
      <c r="M3" s="26"/>
      <c r="N3" s="26"/>
      <c r="O3" s="26"/>
      <c r="P3" s="26"/>
      <c r="Q3" s="26"/>
      <c r="R3" s="16"/>
      <c r="S3" s="16"/>
      <c r="T3" s="16"/>
      <c r="U3" s="16"/>
      <c r="V3" s="16">
        <v>25</v>
      </c>
      <c r="W3" s="16"/>
      <c r="X3" s="16"/>
      <c r="Y3" s="16">
        <v>2000</v>
      </c>
      <c r="Z3" s="17">
        <f t="shared" si="1"/>
        <v>50000</v>
      </c>
      <c r="AA3" s="23"/>
      <c r="AB3" s="16"/>
      <c r="AC3" s="125"/>
      <c r="AD3" s="25"/>
      <c r="AE3" s="25"/>
    </row>
    <row r="4" spans="1:31" s="3" customFormat="1" ht="81.75" customHeight="1">
      <c r="A4" s="23">
        <v>3</v>
      </c>
      <c r="B4" s="21" t="s">
        <v>55</v>
      </c>
      <c r="C4" s="16">
        <v>24</v>
      </c>
      <c r="D4" s="16" t="s">
        <v>36</v>
      </c>
      <c r="E4" s="18" t="s">
        <v>96</v>
      </c>
      <c r="F4" s="18" t="s">
        <v>97</v>
      </c>
      <c r="G4" s="27"/>
      <c r="H4" s="18" t="s">
        <v>94</v>
      </c>
      <c r="I4" s="18" t="s">
        <v>108</v>
      </c>
      <c r="J4" s="16" t="s">
        <v>30</v>
      </c>
      <c r="K4" s="16" t="s">
        <v>23</v>
      </c>
      <c r="L4" s="17">
        <f t="shared" si="0"/>
        <v>22</v>
      </c>
      <c r="M4" s="26"/>
      <c r="N4" s="26">
        <v>22</v>
      </c>
      <c r="O4" s="26"/>
      <c r="P4" s="26"/>
      <c r="Q4" s="26"/>
      <c r="R4" s="16"/>
      <c r="S4" s="16"/>
      <c r="T4" s="16"/>
      <c r="U4" s="16"/>
      <c r="V4" s="16"/>
      <c r="W4" s="16"/>
      <c r="X4" s="16"/>
      <c r="Y4" s="16">
        <v>2500</v>
      </c>
      <c r="Z4" s="17">
        <f t="shared" si="1"/>
        <v>55000</v>
      </c>
      <c r="AA4" s="16"/>
      <c r="AB4" s="16"/>
      <c r="AC4" s="125"/>
      <c r="AD4" s="25"/>
      <c r="AE4" s="25"/>
    </row>
    <row r="5" spans="1:31" s="3" customFormat="1" ht="79.5" customHeight="1">
      <c r="A5" s="23">
        <v>3</v>
      </c>
      <c r="B5" s="21" t="s">
        <v>55</v>
      </c>
      <c r="C5" s="16">
        <v>24</v>
      </c>
      <c r="D5" s="16" t="s">
        <v>36</v>
      </c>
      <c r="E5" s="18" t="s">
        <v>96</v>
      </c>
      <c r="F5" s="18" t="s">
        <v>97</v>
      </c>
      <c r="G5" s="27"/>
      <c r="H5" s="18" t="s">
        <v>94</v>
      </c>
      <c r="I5" s="18" t="s">
        <v>108</v>
      </c>
      <c r="J5" s="16" t="s">
        <v>30</v>
      </c>
      <c r="K5" s="16" t="s">
        <v>23</v>
      </c>
      <c r="L5" s="17">
        <f t="shared" si="0"/>
        <v>22</v>
      </c>
      <c r="M5" s="26"/>
      <c r="N5" s="26">
        <v>22</v>
      </c>
      <c r="O5" s="26"/>
      <c r="P5" s="26"/>
      <c r="Q5" s="26"/>
      <c r="R5" s="16"/>
      <c r="S5" s="16"/>
      <c r="T5" s="16"/>
      <c r="U5" s="16"/>
      <c r="V5" s="16"/>
      <c r="W5" s="16"/>
      <c r="X5" s="16"/>
      <c r="Y5" s="16">
        <v>2500</v>
      </c>
      <c r="Z5" s="17">
        <f t="shared" si="1"/>
        <v>55000</v>
      </c>
      <c r="AA5" s="16"/>
      <c r="AB5" s="16"/>
      <c r="AC5" s="125"/>
      <c r="AD5" s="25"/>
      <c r="AE5" s="25"/>
    </row>
    <row r="6" spans="1:31" s="3" customFormat="1" ht="64.5" customHeight="1">
      <c r="A6" s="23">
        <v>4</v>
      </c>
      <c r="B6" s="21" t="s">
        <v>55</v>
      </c>
      <c r="C6" s="16">
        <v>24</v>
      </c>
      <c r="D6" s="16" t="s">
        <v>36</v>
      </c>
      <c r="E6" s="18" t="s">
        <v>92</v>
      </c>
      <c r="F6" s="18" t="s">
        <v>93</v>
      </c>
      <c r="G6" s="27"/>
      <c r="H6" s="18" t="s">
        <v>94</v>
      </c>
      <c r="I6" s="18" t="s">
        <v>108</v>
      </c>
      <c r="J6" s="16" t="s">
        <v>30</v>
      </c>
      <c r="K6" s="16" t="s">
        <v>23</v>
      </c>
      <c r="L6" s="17">
        <f t="shared" si="0"/>
        <v>13</v>
      </c>
      <c r="M6" s="26"/>
      <c r="N6" s="26"/>
      <c r="O6" s="26"/>
      <c r="P6" s="26"/>
      <c r="Q6" s="26"/>
      <c r="R6" s="16"/>
      <c r="S6" s="16"/>
      <c r="T6" s="16">
        <v>12</v>
      </c>
      <c r="U6" s="16"/>
      <c r="V6" s="16"/>
      <c r="W6" s="16">
        <v>1</v>
      </c>
      <c r="X6" s="16"/>
      <c r="Y6" s="16">
        <v>2500</v>
      </c>
      <c r="Z6" s="17">
        <f t="shared" si="1"/>
        <v>32500</v>
      </c>
      <c r="AA6" s="16"/>
      <c r="AB6" s="16"/>
      <c r="AC6" s="125"/>
      <c r="AD6" s="38"/>
      <c r="AE6" s="38"/>
    </row>
    <row r="7" spans="1:31" s="3" customFormat="1" ht="80.25" customHeight="1">
      <c r="A7" s="23">
        <v>5</v>
      </c>
      <c r="B7" s="21" t="s">
        <v>50</v>
      </c>
      <c r="C7" s="16">
        <v>24</v>
      </c>
      <c r="D7" s="16" t="s">
        <v>36</v>
      </c>
      <c r="E7" s="18" t="s">
        <v>70</v>
      </c>
      <c r="F7" s="18" t="s">
        <v>77</v>
      </c>
      <c r="G7" s="18"/>
      <c r="H7" s="24" t="s">
        <v>78</v>
      </c>
      <c r="I7" s="18" t="s">
        <v>79</v>
      </c>
      <c r="J7" s="16" t="s">
        <v>30</v>
      </c>
      <c r="K7" s="16" t="s">
        <v>23</v>
      </c>
      <c r="L7" s="17">
        <f t="shared" si="0"/>
        <v>12</v>
      </c>
      <c r="M7" s="26"/>
      <c r="N7" s="26"/>
      <c r="O7" s="26"/>
      <c r="P7" s="26"/>
      <c r="Q7" s="26"/>
      <c r="R7" s="16"/>
      <c r="S7" s="16"/>
      <c r="T7" s="16">
        <v>12</v>
      </c>
      <c r="U7" s="16"/>
      <c r="V7" s="16"/>
      <c r="W7" s="16"/>
      <c r="X7" s="16"/>
      <c r="Y7" s="16">
        <v>3000</v>
      </c>
      <c r="Z7" s="17">
        <f t="shared" si="1"/>
        <v>36000</v>
      </c>
      <c r="AA7" s="16"/>
      <c r="AB7" s="16"/>
      <c r="AC7" s="125"/>
      <c r="AD7" s="25"/>
      <c r="AE7" s="25"/>
    </row>
    <row r="8" spans="1:31" s="3" customFormat="1" ht="75.75" customHeight="1">
      <c r="A8" s="23">
        <v>7</v>
      </c>
      <c r="B8" s="21" t="s">
        <v>61</v>
      </c>
      <c r="C8" s="16">
        <v>24</v>
      </c>
      <c r="D8" s="16" t="s">
        <v>26</v>
      </c>
      <c r="E8" s="18" t="s">
        <v>106</v>
      </c>
      <c r="F8" s="18" t="s">
        <v>107</v>
      </c>
      <c r="G8" s="27"/>
      <c r="H8" s="18" t="s">
        <v>180</v>
      </c>
      <c r="I8" s="18" t="s">
        <v>181</v>
      </c>
      <c r="J8" s="16" t="s">
        <v>30</v>
      </c>
      <c r="K8" s="16" t="s">
        <v>179</v>
      </c>
      <c r="L8" s="17">
        <f t="shared" si="0"/>
        <v>4</v>
      </c>
      <c r="M8" s="26"/>
      <c r="N8" s="26"/>
      <c r="O8" s="26"/>
      <c r="P8" s="26"/>
      <c r="Q8" s="26"/>
      <c r="R8" s="16">
        <v>3</v>
      </c>
      <c r="S8" s="16"/>
      <c r="T8" s="16"/>
      <c r="U8" s="16">
        <v>1</v>
      </c>
      <c r="V8" s="16"/>
      <c r="W8" s="16"/>
      <c r="X8" s="16"/>
      <c r="Y8" s="16">
        <v>3500</v>
      </c>
      <c r="Z8" s="17">
        <f t="shared" si="1"/>
        <v>14000</v>
      </c>
      <c r="AA8" s="16"/>
      <c r="AB8" s="16"/>
      <c r="AC8" s="127"/>
      <c r="AD8" s="64"/>
      <c r="AE8" s="64"/>
    </row>
    <row r="9" spans="1:31" s="3" customFormat="1" ht="62.25" customHeight="1">
      <c r="A9" s="23">
        <v>8</v>
      </c>
      <c r="B9" s="21" t="s">
        <v>47</v>
      </c>
      <c r="C9" s="16">
        <v>24</v>
      </c>
      <c r="D9" s="16" t="s">
        <v>26</v>
      </c>
      <c r="E9" s="18" t="s">
        <v>106</v>
      </c>
      <c r="F9" s="18" t="s">
        <v>107</v>
      </c>
      <c r="G9" s="27"/>
      <c r="H9" s="18" t="s">
        <v>180</v>
      </c>
      <c r="I9" s="18" t="s">
        <v>181</v>
      </c>
      <c r="J9" s="16" t="s">
        <v>30</v>
      </c>
      <c r="K9" s="16" t="s">
        <v>179</v>
      </c>
      <c r="L9" s="17">
        <f t="shared" si="0"/>
        <v>11</v>
      </c>
      <c r="M9" s="26">
        <v>1</v>
      </c>
      <c r="N9" s="26"/>
      <c r="O9" s="26"/>
      <c r="P9" s="26"/>
      <c r="Q9" s="26"/>
      <c r="R9" s="16">
        <v>5</v>
      </c>
      <c r="S9" s="16"/>
      <c r="T9" s="16"/>
      <c r="U9" s="16"/>
      <c r="V9" s="16"/>
      <c r="W9" s="16">
        <v>5</v>
      </c>
      <c r="X9" s="16"/>
      <c r="Y9" s="16">
        <v>3500</v>
      </c>
      <c r="Z9" s="17">
        <f t="shared" si="1"/>
        <v>38500</v>
      </c>
      <c r="AA9" s="16"/>
      <c r="AB9" s="16"/>
      <c r="AC9" s="127"/>
      <c r="AD9" s="25"/>
      <c r="AE9" s="25"/>
    </row>
    <row r="10" spans="1:31" s="3" customFormat="1" ht="51.75" customHeight="1">
      <c r="A10" s="23">
        <v>10</v>
      </c>
      <c r="B10" s="21" t="s">
        <v>64</v>
      </c>
      <c r="C10" s="16">
        <v>16</v>
      </c>
      <c r="D10" s="16" t="s">
        <v>36</v>
      </c>
      <c r="E10" s="16" t="s">
        <v>174</v>
      </c>
      <c r="F10" s="16"/>
      <c r="G10" s="16"/>
      <c r="H10" s="109" t="s">
        <v>145</v>
      </c>
      <c r="I10" s="16" t="s">
        <v>175</v>
      </c>
      <c r="J10" s="16" t="s">
        <v>20</v>
      </c>
      <c r="K10" s="16" t="s">
        <v>63</v>
      </c>
      <c r="L10" s="17">
        <f t="shared" si="0"/>
        <v>5</v>
      </c>
      <c r="M10" s="26"/>
      <c r="N10" s="26"/>
      <c r="O10" s="26"/>
      <c r="P10" s="26"/>
      <c r="Q10" s="26"/>
      <c r="R10" s="16"/>
      <c r="S10" s="16"/>
      <c r="T10" s="16"/>
      <c r="U10" s="16"/>
      <c r="V10" s="16"/>
      <c r="W10" s="16">
        <v>5</v>
      </c>
      <c r="X10" s="16"/>
      <c r="Y10" s="16">
        <v>3500</v>
      </c>
      <c r="Z10" s="16">
        <f t="shared" si="1"/>
        <v>17500</v>
      </c>
      <c r="AA10" s="16"/>
      <c r="AB10" s="16"/>
      <c r="AC10" s="125"/>
      <c r="AD10" s="90"/>
      <c r="AE10" s="90"/>
    </row>
    <row r="11" spans="1:31" s="135" customFormat="1" ht="51.75" customHeight="1">
      <c r="A11" s="43">
        <v>11</v>
      </c>
      <c r="B11" s="44" t="s">
        <v>65</v>
      </c>
      <c r="C11" s="45">
        <v>24</v>
      </c>
      <c r="D11" s="45" t="s">
        <v>36</v>
      </c>
      <c r="E11" s="46"/>
      <c r="F11" s="46"/>
      <c r="G11" s="47"/>
      <c r="H11" s="46"/>
      <c r="I11" s="46" t="s">
        <v>186</v>
      </c>
      <c r="J11" s="45" t="s">
        <v>30</v>
      </c>
      <c r="K11" s="45" t="s">
        <v>23</v>
      </c>
      <c r="L11" s="48">
        <f t="shared" si="0"/>
        <v>0</v>
      </c>
      <c r="M11" s="92"/>
      <c r="N11" s="92"/>
      <c r="O11" s="92"/>
      <c r="P11" s="92"/>
      <c r="Q11" s="92"/>
      <c r="R11" s="45"/>
      <c r="S11" s="45"/>
      <c r="T11" s="45"/>
      <c r="U11" s="45"/>
      <c r="V11" s="45"/>
      <c r="W11" s="45"/>
      <c r="X11" s="45"/>
      <c r="Y11" s="45">
        <v>3000</v>
      </c>
      <c r="Z11" s="48">
        <f t="shared" si="1"/>
        <v>0</v>
      </c>
      <c r="AA11" s="45"/>
      <c r="AB11" s="45"/>
      <c r="AC11" s="136"/>
      <c r="AD11" s="56"/>
      <c r="AE11" s="56"/>
    </row>
    <row r="12" spans="1:31" s="135" customFormat="1" ht="78" customHeight="1">
      <c r="A12" s="23">
        <v>12</v>
      </c>
      <c r="B12" s="21" t="s">
        <v>43</v>
      </c>
      <c r="C12" s="16">
        <v>16</v>
      </c>
      <c r="D12" s="16" t="s">
        <v>21</v>
      </c>
      <c r="E12" s="16" t="s">
        <v>144</v>
      </c>
      <c r="F12" s="16"/>
      <c r="G12" s="16"/>
      <c r="H12" s="16" t="s">
        <v>145</v>
      </c>
      <c r="I12" s="16" t="s">
        <v>155</v>
      </c>
      <c r="J12" s="16" t="s">
        <v>20</v>
      </c>
      <c r="K12" s="16" t="s">
        <v>23</v>
      </c>
      <c r="L12" s="17">
        <f t="shared" si="0"/>
        <v>2</v>
      </c>
      <c r="M12" s="26"/>
      <c r="N12" s="26"/>
      <c r="O12" s="26"/>
      <c r="P12" s="26"/>
      <c r="Q12" s="26"/>
      <c r="R12" s="16"/>
      <c r="S12" s="16"/>
      <c r="T12" s="16"/>
      <c r="U12" s="16">
        <v>2</v>
      </c>
      <c r="V12" s="16"/>
      <c r="W12" s="16"/>
      <c r="X12" s="16"/>
      <c r="Y12" s="16">
        <v>3500</v>
      </c>
      <c r="Z12" s="17">
        <f t="shared" si="1"/>
        <v>7000</v>
      </c>
      <c r="AA12" s="29"/>
      <c r="AB12" s="18" t="s">
        <v>74</v>
      </c>
      <c r="AC12" s="127"/>
      <c r="AD12" s="95"/>
      <c r="AE12" s="95"/>
    </row>
    <row r="13" spans="1:31" s="22" customFormat="1" ht="55.5" customHeight="1">
      <c r="A13" s="65">
        <v>13</v>
      </c>
      <c r="B13" s="66" t="s">
        <v>32</v>
      </c>
      <c r="C13" s="67">
        <v>24</v>
      </c>
      <c r="D13" s="67" t="s">
        <v>26</v>
      </c>
      <c r="E13" s="68" t="s">
        <v>111</v>
      </c>
      <c r="F13" s="68" t="s">
        <v>112</v>
      </c>
      <c r="G13" s="69"/>
      <c r="H13" s="68" t="s">
        <v>113</v>
      </c>
      <c r="I13" s="68" t="s">
        <v>207</v>
      </c>
      <c r="J13" s="67" t="s">
        <v>30</v>
      </c>
      <c r="K13" s="67" t="s">
        <v>23</v>
      </c>
      <c r="L13" s="70">
        <f t="shared" si="0"/>
        <v>1</v>
      </c>
      <c r="M13" s="67"/>
      <c r="N13" s="67"/>
      <c r="O13" s="67"/>
      <c r="P13" s="67"/>
      <c r="Q13" s="67"/>
      <c r="R13" s="67"/>
      <c r="S13" s="67">
        <v>1</v>
      </c>
      <c r="T13" s="67"/>
      <c r="U13" s="67"/>
      <c r="V13" s="67"/>
      <c r="W13" s="67"/>
      <c r="X13" s="67"/>
      <c r="Y13" s="67">
        <v>3500</v>
      </c>
      <c r="Z13" s="70">
        <f t="shared" si="1"/>
        <v>3500</v>
      </c>
      <c r="AA13" s="65"/>
      <c r="AB13" s="67"/>
      <c r="AC13" s="71"/>
      <c r="AD13" s="3"/>
      <c r="AE13" s="3"/>
    </row>
    <row r="14" spans="1:31" s="25" customFormat="1" ht="69.75" customHeight="1">
      <c r="A14" s="50">
        <v>13</v>
      </c>
      <c r="B14" s="51" t="s">
        <v>32</v>
      </c>
      <c r="C14" s="52">
        <v>24</v>
      </c>
      <c r="D14" s="52" t="s">
        <v>26</v>
      </c>
      <c r="E14" s="53" t="s">
        <v>111</v>
      </c>
      <c r="F14" s="53" t="s">
        <v>112</v>
      </c>
      <c r="G14" s="91"/>
      <c r="H14" s="53" t="s">
        <v>113</v>
      </c>
      <c r="I14" s="53" t="s">
        <v>207</v>
      </c>
      <c r="J14" s="52" t="s">
        <v>30</v>
      </c>
      <c r="K14" s="52" t="s">
        <v>23</v>
      </c>
      <c r="L14" s="54">
        <f t="shared" si="0"/>
        <v>9</v>
      </c>
      <c r="M14" s="52"/>
      <c r="N14" s="52"/>
      <c r="O14" s="52"/>
      <c r="P14" s="52"/>
      <c r="Q14" s="52"/>
      <c r="R14" s="52"/>
      <c r="S14" s="52"/>
      <c r="T14" s="52">
        <v>9</v>
      </c>
      <c r="U14" s="52"/>
      <c r="V14" s="52"/>
      <c r="W14" s="52"/>
      <c r="X14" s="52"/>
      <c r="Y14" s="52">
        <v>3500</v>
      </c>
      <c r="Z14" s="54">
        <f t="shared" si="1"/>
        <v>31500</v>
      </c>
      <c r="AA14" s="50"/>
      <c r="AB14" s="52"/>
      <c r="AC14" s="55"/>
      <c r="AD14" s="22"/>
      <c r="AE14" s="22"/>
    </row>
    <row r="15" spans="1:31" s="25" customFormat="1" ht="69.75" customHeight="1">
      <c r="A15" s="83">
        <v>21</v>
      </c>
      <c r="B15" s="84" t="s">
        <v>32</v>
      </c>
      <c r="C15" s="85">
        <v>24</v>
      </c>
      <c r="D15" s="85" t="s">
        <v>26</v>
      </c>
      <c r="E15" s="86" t="s">
        <v>69</v>
      </c>
      <c r="F15" s="86" t="s">
        <v>76</v>
      </c>
      <c r="G15" s="86"/>
      <c r="H15" s="87" t="s">
        <v>71</v>
      </c>
      <c r="I15" s="86" t="s">
        <v>110</v>
      </c>
      <c r="J15" s="85" t="s">
        <v>30</v>
      </c>
      <c r="K15" s="85" t="s">
        <v>62</v>
      </c>
      <c r="L15" s="88">
        <f t="shared" si="0"/>
        <v>6</v>
      </c>
      <c r="M15" s="85"/>
      <c r="N15" s="85"/>
      <c r="O15" s="85"/>
      <c r="P15" s="85"/>
      <c r="Q15" s="85"/>
      <c r="R15" s="85"/>
      <c r="S15" s="85"/>
      <c r="T15" s="85"/>
      <c r="U15" s="85">
        <v>6</v>
      </c>
      <c r="V15" s="85"/>
      <c r="W15" s="85"/>
      <c r="X15" s="85"/>
      <c r="Y15" s="85">
        <v>3500</v>
      </c>
      <c r="Z15" s="88">
        <f t="shared" si="1"/>
        <v>21000</v>
      </c>
      <c r="AA15" s="83"/>
      <c r="AB15" s="85"/>
      <c r="AC15" s="89"/>
      <c r="AD15" s="80"/>
      <c r="AE15" s="80"/>
    </row>
    <row r="16" spans="1:31" s="49" customFormat="1" ht="72" customHeight="1">
      <c r="A16" s="50">
        <v>16</v>
      </c>
      <c r="B16" s="51" t="s">
        <v>32</v>
      </c>
      <c r="C16" s="52">
        <v>24</v>
      </c>
      <c r="D16" s="52" t="s">
        <v>26</v>
      </c>
      <c r="E16" s="52" t="s">
        <v>170</v>
      </c>
      <c r="F16" s="52" t="s">
        <v>171</v>
      </c>
      <c r="G16" s="52"/>
      <c r="H16" s="115" t="s">
        <v>172</v>
      </c>
      <c r="I16" s="52" t="s">
        <v>173</v>
      </c>
      <c r="J16" s="52" t="s">
        <v>30</v>
      </c>
      <c r="K16" s="52" t="s">
        <v>128</v>
      </c>
      <c r="L16" s="54">
        <f t="shared" si="0"/>
        <v>17</v>
      </c>
      <c r="M16" s="52"/>
      <c r="N16" s="52"/>
      <c r="O16" s="52">
        <v>17</v>
      </c>
      <c r="P16" s="52"/>
      <c r="Q16" s="52"/>
      <c r="R16" s="52"/>
      <c r="S16" s="52"/>
      <c r="T16" s="52"/>
      <c r="U16" s="52"/>
      <c r="V16" s="52"/>
      <c r="W16" s="52"/>
      <c r="X16" s="52"/>
      <c r="Y16" s="52">
        <v>3500</v>
      </c>
      <c r="Z16" s="54">
        <f t="shared" si="1"/>
        <v>59500</v>
      </c>
      <c r="AA16" s="50"/>
      <c r="AB16" s="52"/>
      <c r="AC16" s="55"/>
      <c r="AD16" s="64"/>
      <c r="AE16" s="64"/>
    </row>
    <row r="17" spans="1:31" s="25" customFormat="1" ht="53.25" customHeight="1">
      <c r="A17" s="23">
        <v>13</v>
      </c>
      <c r="B17" s="21" t="s">
        <v>32</v>
      </c>
      <c r="C17" s="16">
        <v>24</v>
      </c>
      <c r="D17" s="16" t="s">
        <v>26</v>
      </c>
      <c r="E17" s="18" t="s">
        <v>111</v>
      </c>
      <c r="F17" s="18" t="s">
        <v>112</v>
      </c>
      <c r="G17" s="27"/>
      <c r="H17" s="18" t="s">
        <v>130</v>
      </c>
      <c r="I17" s="18" t="s">
        <v>176</v>
      </c>
      <c r="J17" s="16" t="s">
        <v>30</v>
      </c>
      <c r="K17" s="16" t="s">
        <v>129</v>
      </c>
      <c r="L17" s="17">
        <f t="shared" si="0"/>
        <v>5</v>
      </c>
      <c r="M17" s="16">
        <v>5</v>
      </c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>
        <v>3500</v>
      </c>
      <c r="Z17" s="17">
        <f t="shared" si="1"/>
        <v>17500</v>
      </c>
      <c r="AA17" s="23"/>
      <c r="AB17" s="16"/>
      <c r="AC17" s="29"/>
    </row>
    <row r="18" spans="1:31" s="49" customFormat="1" ht="41.25" customHeight="1">
      <c r="A18" s="73">
        <v>13</v>
      </c>
      <c r="B18" s="74" t="s">
        <v>32</v>
      </c>
      <c r="C18" s="75">
        <v>24</v>
      </c>
      <c r="D18" s="75" t="s">
        <v>26</v>
      </c>
      <c r="E18" s="76" t="s">
        <v>111</v>
      </c>
      <c r="F18" s="76" t="s">
        <v>112</v>
      </c>
      <c r="G18" s="77"/>
      <c r="H18" s="76" t="s">
        <v>127</v>
      </c>
      <c r="I18" s="76" t="s">
        <v>177</v>
      </c>
      <c r="J18" s="75" t="s">
        <v>30</v>
      </c>
      <c r="K18" s="75" t="s">
        <v>125</v>
      </c>
      <c r="L18" s="78">
        <f t="shared" si="0"/>
        <v>2</v>
      </c>
      <c r="M18" s="75"/>
      <c r="N18" s="75"/>
      <c r="O18" s="75"/>
      <c r="P18" s="75"/>
      <c r="Q18" s="75"/>
      <c r="R18" s="75"/>
      <c r="S18" s="75"/>
      <c r="T18" s="75"/>
      <c r="U18" s="75"/>
      <c r="V18" s="75">
        <v>2</v>
      </c>
      <c r="W18" s="75"/>
      <c r="X18" s="75"/>
      <c r="Y18" s="75">
        <v>3500</v>
      </c>
      <c r="Z18" s="78">
        <f t="shared" si="1"/>
        <v>7000</v>
      </c>
      <c r="AA18" s="73"/>
      <c r="AB18" s="75"/>
      <c r="AC18" s="79"/>
      <c r="AD18" s="95"/>
      <c r="AE18" s="95"/>
    </row>
    <row r="19" spans="1:31" s="28" customFormat="1" ht="38.25" customHeight="1">
      <c r="A19" s="57">
        <v>13</v>
      </c>
      <c r="B19" s="58" t="s">
        <v>32</v>
      </c>
      <c r="C19" s="59">
        <v>24</v>
      </c>
      <c r="D19" s="59" t="s">
        <v>26</v>
      </c>
      <c r="E19" s="60" t="s">
        <v>111</v>
      </c>
      <c r="F19" s="60" t="s">
        <v>112</v>
      </c>
      <c r="G19" s="61"/>
      <c r="H19" s="60" t="s">
        <v>117</v>
      </c>
      <c r="I19" s="60" t="s">
        <v>217</v>
      </c>
      <c r="J19" s="59" t="s">
        <v>30</v>
      </c>
      <c r="K19" s="59" t="s">
        <v>63</v>
      </c>
      <c r="L19" s="62">
        <f t="shared" si="0"/>
        <v>3</v>
      </c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>
        <v>3</v>
      </c>
      <c r="X19" s="59"/>
      <c r="Y19" s="59">
        <v>3500</v>
      </c>
      <c r="Z19" s="62">
        <f t="shared" si="1"/>
        <v>10500</v>
      </c>
      <c r="AA19" s="57"/>
      <c r="AB19" s="59"/>
      <c r="AC19" s="63"/>
      <c r="AD19" s="25"/>
      <c r="AE19" s="25"/>
    </row>
    <row r="20" spans="1:31" s="72" customFormat="1" ht="48.75" customHeight="1">
      <c r="A20" s="65">
        <v>14</v>
      </c>
      <c r="B20" s="66" t="s">
        <v>31</v>
      </c>
      <c r="C20" s="67">
        <v>24</v>
      </c>
      <c r="D20" s="67" t="s">
        <v>26</v>
      </c>
      <c r="E20" s="16" t="s">
        <v>209</v>
      </c>
      <c r="F20" s="16" t="s">
        <v>166</v>
      </c>
      <c r="G20" s="23"/>
      <c r="H20" s="16" t="s">
        <v>210</v>
      </c>
      <c r="I20" s="16" t="s">
        <v>211</v>
      </c>
      <c r="J20" s="67" t="s">
        <v>30</v>
      </c>
      <c r="K20" s="67" t="s">
        <v>23</v>
      </c>
      <c r="L20" s="70">
        <f t="shared" si="0"/>
        <v>11</v>
      </c>
      <c r="M20" s="67"/>
      <c r="N20" s="67">
        <v>8</v>
      </c>
      <c r="O20" s="67"/>
      <c r="P20" s="67"/>
      <c r="Q20" s="67">
        <v>3</v>
      </c>
      <c r="R20" s="67"/>
      <c r="S20" s="67"/>
      <c r="T20" s="67"/>
      <c r="U20" s="67"/>
      <c r="V20" s="67"/>
      <c r="W20" s="67"/>
      <c r="X20" s="67"/>
      <c r="Y20" s="67">
        <v>4000</v>
      </c>
      <c r="Z20" s="70">
        <f t="shared" si="1"/>
        <v>44000</v>
      </c>
      <c r="AA20" s="65"/>
      <c r="AB20" s="67"/>
      <c r="AC20" s="71"/>
      <c r="AD20" s="3"/>
      <c r="AE20" s="3"/>
    </row>
    <row r="21" spans="1:31" s="72" customFormat="1" ht="51" customHeight="1">
      <c r="A21" s="128">
        <v>14</v>
      </c>
      <c r="B21" s="129" t="s">
        <v>31</v>
      </c>
      <c r="C21" s="130">
        <v>24</v>
      </c>
      <c r="D21" s="130" t="s">
        <v>26</v>
      </c>
      <c r="E21" s="131" t="s">
        <v>111</v>
      </c>
      <c r="F21" s="131" t="s">
        <v>112</v>
      </c>
      <c r="G21" s="132"/>
      <c r="H21" s="131" t="s">
        <v>113</v>
      </c>
      <c r="I21" s="131" t="s">
        <v>114</v>
      </c>
      <c r="J21" s="130" t="s">
        <v>30</v>
      </c>
      <c r="K21" s="130" t="s">
        <v>23</v>
      </c>
      <c r="L21" s="133">
        <f t="shared" si="0"/>
        <v>8</v>
      </c>
      <c r="M21" s="130"/>
      <c r="N21" s="130">
        <v>8</v>
      </c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>
        <v>4000</v>
      </c>
      <c r="Z21" s="133">
        <f t="shared" si="1"/>
        <v>32000</v>
      </c>
      <c r="AA21" s="128"/>
      <c r="AB21" s="130"/>
      <c r="AC21" s="137"/>
      <c r="AD21" s="135"/>
      <c r="AE21" s="135"/>
    </row>
    <row r="22" spans="1:31" s="72" customFormat="1" ht="50.25" customHeight="1">
      <c r="A22" s="23">
        <v>14</v>
      </c>
      <c r="B22" s="21" t="s">
        <v>31</v>
      </c>
      <c r="C22" s="16">
        <v>24</v>
      </c>
      <c r="D22" s="16" t="s">
        <v>26</v>
      </c>
      <c r="E22" s="16" t="s">
        <v>156</v>
      </c>
      <c r="F22" s="16" t="s">
        <v>157</v>
      </c>
      <c r="G22" s="23"/>
      <c r="H22" s="16" t="s">
        <v>158</v>
      </c>
      <c r="I22" s="16" t="s">
        <v>208</v>
      </c>
      <c r="J22" s="16" t="s">
        <v>30</v>
      </c>
      <c r="K22" s="16" t="s">
        <v>23</v>
      </c>
      <c r="L22" s="17">
        <f t="shared" si="0"/>
        <v>27</v>
      </c>
      <c r="M22" s="16"/>
      <c r="N22" s="16"/>
      <c r="O22" s="16"/>
      <c r="P22" s="16"/>
      <c r="Q22" s="16"/>
      <c r="R22" s="16"/>
      <c r="S22" s="16"/>
      <c r="T22" s="16">
        <v>27</v>
      </c>
      <c r="U22" s="16"/>
      <c r="V22" s="16"/>
      <c r="W22" s="16"/>
      <c r="X22" s="16"/>
      <c r="Y22" s="16">
        <v>4000</v>
      </c>
      <c r="Z22" s="17">
        <f t="shared" si="1"/>
        <v>108000</v>
      </c>
      <c r="AA22" s="23"/>
      <c r="AB22" s="16"/>
      <c r="AC22" s="29"/>
      <c r="AD22" s="25"/>
      <c r="AE22" s="25"/>
    </row>
    <row r="23" spans="1:31" s="25" customFormat="1" ht="51" customHeight="1">
      <c r="A23" s="83">
        <v>22</v>
      </c>
      <c r="B23" s="84" t="s">
        <v>31</v>
      </c>
      <c r="C23" s="85">
        <v>24</v>
      </c>
      <c r="D23" s="85" t="s">
        <v>26</v>
      </c>
      <c r="E23" s="86" t="s">
        <v>69</v>
      </c>
      <c r="F23" s="86" t="s">
        <v>76</v>
      </c>
      <c r="G23" s="86"/>
      <c r="H23" s="87" t="s">
        <v>71</v>
      </c>
      <c r="I23" s="86" t="s">
        <v>110</v>
      </c>
      <c r="J23" s="85" t="s">
        <v>30</v>
      </c>
      <c r="K23" s="85" t="s">
        <v>62</v>
      </c>
      <c r="L23" s="88">
        <f t="shared" si="0"/>
        <v>23</v>
      </c>
      <c r="M23" s="85"/>
      <c r="N23" s="85"/>
      <c r="O23" s="85"/>
      <c r="P23" s="85"/>
      <c r="Q23" s="85"/>
      <c r="R23" s="85"/>
      <c r="S23" s="85"/>
      <c r="T23" s="85"/>
      <c r="U23" s="85">
        <v>23</v>
      </c>
      <c r="V23" s="85"/>
      <c r="W23" s="85"/>
      <c r="X23" s="85"/>
      <c r="Y23" s="85">
        <v>4000</v>
      </c>
      <c r="Z23" s="88">
        <f t="shared" si="1"/>
        <v>92000</v>
      </c>
      <c r="AA23" s="83"/>
      <c r="AB23" s="85"/>
      <c r="AC23" s="89"/>
      <c r="AD23" s="80"/>
      <c r="AE23" s="80"/>
    </row>
    <row r="24" spans="1:31" s="25" customFormat="1" ht="50.25" customHeight="1">
      <c r="A24" s="23">
        <v>14</v>
      </c>
      <c r="B24" s="21" t="s">
        <v>31</v>
      </c>
      <c r="C24" s="16">
        <v>24</v>
      </c>
      <c r="D24" s="16" t="s">
        <v>26</v>
      </c>
      <c r="E24" s="18" t="s">
        <v>111</v>
      </c>
      <c r="F24" s="18" t="s">
        <v>112</v>
      </c>
      <c r="G24" s="27"/>
      <c r="H24" s="18" t="s">
        <v>130</v>
      </c>
      <c r="I24" s="18" t="s">
        <v>176</v>
      </c>
      <c r="J24" s="16" t="s">
        <v>30</v>
      </c>
      <c r="K24" s="16" t="s">
        <v>129</v>
      </c>
      <c r="L24" s="17">
        <f t="shared" si="0"/>
        <v>10</v>
      </c>
      <c r="M24" s="16">
        <v>10</v>
      </c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>
        <v>4000</v>
      </c>
      <c r="Z24" s="17">
        <f t="shared" si="1"/>
        <v>40000</v>
      </c>
      <c r="AA24" s="23"/>
      <c r="AB24" s="16"/>
      <c r="AC24" s="29"/>
    </row>
    <row r="25" spans="1:31" s="56" customFormat="1" ht="48.75" customHeight="1">
      <c r="A25" s="73">
        <v>17</v>
      </c>
      <c r="B25" s="81" t="s">
        <v>31</v>
      </c>
      <c r="C25" s="82">
        <v>24</v>
      </c>
      <c r="D25" s="82" t="s">
        <v>26</v>
      </c>
      <c r="E25" s="76" t="s">
        <v>89</v>
      </c>
      <c r="F25" s="76" t="s">
        <v>90</v>
      </c>
      <c r="G25" s="76"/>
      <c r="H25" s="76" t="s">
        <v>127</v>
      </c>
      <c r="I25" s="76" t="s">
        <v>177</v>
      </c>
      <c r="J25" s="75" t="s">
        <v>30</v>
      </c>
      <c r="K25" s="75" t="s">
        <v>125</v>
      </c>
      <c r="L25" s="78">
        <f t="shared" si="0"/>
        <v>16</v>
      </c>
      <c r="M25" s="75"/>
      <c r="N25" s="75"/>
      <c r="O25" s="75"/>
      <c r="P25" s="75"/>
      <c r="Q25" s="75"/>
      <c r="R25" s="75"/>
      <c r="S25" s="75"/>
      <c r="T25" s="75"/>
      <c r="U25" s="75"/>
      <c r="V25" s="75">
        <v>16</v>
      </c>
      <c r="W25" s="75"/>
      <c r="X25" s="75"/>
      <c r="Y25" s="75">
        <v>4000</v>
      </c>
      <c r="Z25" s="78">
        <f t="shared" si="1"/>
        <v>64000</v>
      </c>
      <c r="AA25" s="73"/>
      <c r="AB25" s="75"/>
      <c r="AC25" s="79"/>
      <c r="AD25" s="95"/>
      <c r="AE25" s="95"/>
    </row>
    <row r="26" spans="1:31" s="72" customFormat="1" ht="51" customHeight="1">
      <c r="A26" s="57">
        <v>24</v>
      </c>
      <c r="B26" s="58" t="s">
        <v>31</v>
      </c>
      <c r="C26" s="59">
        <v>24</v>
      </c>
      <c r="D26" s="59" t="s">
        <v>26</v>
      </c>
      <c r="E26" s="60" t="s">
        <v>115</v>
      </c>
      <c r="F26" s="60" t="s">
        <v>116</v>
      </c>
      <c r="G26" s="61"/>
      <c r="H26" s="60" t="s">
        <v>117</v>
      </c>
      <c r="I26" s="60" t="s">
        <v>217</v>
      </c>
      <c r="J26" s="59" t="s">
        <v>30</v>
      </c>
      <c r="K26" s="59" t="s">
        <v>63</v>
      </c>
      <c r="L26" s="62">
        <f t="shared" si="0"/>
        <v>9</v>
      </c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>
        <v>9</v>
      </c>
      <c r="X26" s="59"/>
      <c r="Y26" s="59">
        <v>4000</v>
      </c>
      <c r="Z26" s="62">
        <f t="shared" si="1"/>
        <v>36000</v>
      </c>
      <c r="AA26" s="57"/>
      <c r="AB26" s="59"/>
      <c r="AC26" s="63"/>
      <c r="AD26" s="105"/>
      <c r="AE26" s="105"/>
    </row>
    <row r="27" spans="1:31" s="56" customFormat="1" ht="48.75" customHeight="1">
      <c r="A27" s="110">
        <v>17</v>
      </c>
      <c r="B27" s="116" t="s">
        <v>31</v>
      </c>
      <c r="C27" s="117">
        <v>24</v>
      </c>
      <c r="D27" s="117" t="s">
        <v>26</v>
      </c>
      <c r="E27" s="112" t="s">
        <v>193</v>
      </c>
      <c r="F27" s="112" t="s">
        <v>194</v>
      </c>
      <c r="G27" s="112"/>
      <c r="H27" s="118" t="s">
        <v>195</v>
      </c>
      <c r="I27" s="112" t="s">
        <v>196</v>
      </c>
      <c r="J27" s="117" t="s">
        <v>30</v>
      </c>
      <c r="K27" s="119" t="s">
        <v>179</v>
      </c>
      <c r="L27" s="113">
        <f t="shared" si="0"/>
        <v>0</v>
      </c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>
        <v>4000</v>
      </c>
      <c r="Z27" s="113">
        <f t="shared" si="1"/>
        <v>0</v>
      </c>
      <c r="AA27" s="110"/>
      <c r="AB27" s="112"/>
      <c r="AC27" s="120"/>
      <c r="AD27" s="25"/>
      <c r="AE27" s="25"/>
    </row>
    <row r="28" spans="1:31" s="114" customFormat="1" ht="81" customHeight="1">
      <c r="A28" s="65">
        <v>18</v>
      </c>
      <c r="B28" s="66" t="s">
        <v>56</v>
      </c>
      <c r="C28" s="67">
        <v>24</v>
      </c>
      <c r="D28" s="67" t="s">
        <v>27</v>
      </c>
      <c r="E28" s="16" t="s">
        <v>209</v>
      </c>
      <c r="F28" s="16" t="s">
        <v>166</v>
      </c>
      <c r="G28" s="23"/>
      <c r="H28" s="16" t="s">
        <v>210</v>
      </c>
      <c r="I28" s="16" t="s">
        <v>211</v>
      </c>
      <c r="J28" s="67" t="s">
        <v>30</v>
      </c>
      <c r="K28" s="122" t="s">
        <v>23</v>
      </c>
      <c r="L28" s="70">
        <f t="shared" si="0"/>
        <v>10</v>
      </c>
      <c r="M28" s="67"/>
      <c r="N28" s="67">
        <v>8</v>
      </c>
      <c r="O28" s="67"/>
      <c r="P28" s="67"/>
      <c r="Q28" s="67">
        <v>2</v>
      </c>
      <c r="R28" s="67"/>
      <c r="S28" s="67"/>
      <c r="T28" s="67"/>
      <c r="U28" s="67"/>
      <c r="V28" s="67"/>
      <c r="W28" s="67"/>
      <c r="X28" s="67"/>
      <c r="Y28" s="67">
        <v>4000</v>
      </c>
      <c r="Z28" s="70">
        <f t="shared" si="1"/>
        <v>40000</v>
      </c>
      <c r="AA28" s="65"/>
      <c r="AB28" s="67"/>
      <c r="AC28" s="71"/>
      <c r="AD28" s="3"/>
      <c r="AE28" s="3"/>
    </row>
    <row r="29" spans="1:31" s="114" customFormat="1" ht="50.25" customHeight="1">
      <c r="A29" s="128">
        <v>18</v>
      </c>
      <c r="B29" s="129" t="s">
        <v>56</v>
      </c>
      <c r="C29" s="130">
        <v>24</v>
      </c>
      <c r="D29" s="130" t="s">
        <v>27</v>
      </c>
      <c r="E29" s="131" t="s">
        <v>89</v>
      </c>
      <c r="F29" s="131" t="s">
        <v>90</v>
      </c>
      <c r="G29" s="131"/>
      <c r="H29" s="131" t="s">
        <v>113</v>
      </c>
      <c r="I29" s="131" t="s">
        <v>114</v>
      </c>
      <c r="J29" s="130" t="s">
        <v>30</v>
      </c>
      <c r="K29" s="134" t="s">
        <v>23</v>
      </c>
      <c r="L29" s="133">
        <f t="shared" si="0"/>
        <v>9</v>
      </c>
      <c r="M29" s="130"/>
      <c r="N29" s="130">
        <v>9</v>
      </c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>
        <v>4000</v>
      </c>
      <c r="Z29" s="133">
        <f t="shared" si="1"/>
        <v>36000</v>
      </c>
      <c r="AA29" s="128"/>
      <c r="AB29" s="130"/>
      <c r="AC29" s="137"/>
      <c r="AD29" s="135"/>
      <c r="AE29" s="135"/>
    </row>
    <row r="30" spans="1:31" s="80" customFormat="1" ht="48.75" customHeight="1">
      <c r="A30" s="23">
        <v>18</v>
      </c>
      <c r="B30" s="21" t="s">
        <v>56</v>
      </c>
      <c r="C30" s="16">
        <v>24</v>
      </c>
      <c r="D30" s="16" t="s">
        <v>27</v>
      </c>
      <c r="E30" s="16" t="s">
        <v>156</v>
      </c>
      <c r="F30" s="16" t="s">
        <v>157</v>
      </c>
      <c r="G30" s="23"/>
      <c r="H30" s="16" t="s">
        <v>158</v>
      </c>
      <c r="I30" s="16" t="s">
        <v>208</v>
      </c>
      <c r="J30" s="16" t="s">
        <v>30</v>
      </c>
      <c r="K30" s="16" t="s">
        <v>23</v>
      </c>
      <c r="L30" s="17">
        <f t="shared" si="0"/>
        <v>4</v>
      </c>
      <c r="M30" s="16"/>
      <c r="N30" s="16"/>
      <c r="O30" s="16"/>
      <c r="P30" s="16"/>
      <c r="Q30" s="16"/>
      <c r="R30" s="16"/>
      <c r="S30" s="16"/>
      <c r="T30" s="16">
        <v>4</v>
      </c>
      <c r="U30" s="16"/>
      <c r="V30" s="16"/>
      <c r="W30" s="16"/>
      <c r="X30" s="16"/>
      <c r="Y30" s="16">
        <v>4000</v>
      </c>
      <c r="Z30" s="17">
        <f t="shared" si="1"/>
        <v>16000</v>
      </c>
      <c r="AA30" s="23"/>
      <c r="AB30" s="16"/>
      <c r="AC30" s="29"/>
      <c r="AD30" s="25"/>
      <c r="AE30" s="25"/>
    </row>
    <row r="31" spans="1:31" s="80" customFormat="1" ht="51" customHeight="1">
      <c r="A31" s="83">
        <v>23</v>
      </c>
      <c r="B31" s="84" t="s">
        <v>56</v>
      </c>
      <c r="C31" s="85">
        <v>24</v>
      </c>
      <c r="D31" s="85" t="s">
        <v>27</v>
      </c>
      <c r="E31" s="86" t="s">
        <v>69</v>
      </c>
      <c r="F31" s="86" t="s">
        <v>76</v>
      </c>
      <c r="G31" s="86"/>
      <c r="H31" s="87" t="s">
        <v>71</v>
      </c>
      <c r="I31" s="86" t="s">
        <v>110</v>
      </c>
      <c r="J31" s="85" t="s">
        <v>30</v>
      </c>
      <c r="K31" s="85" t="s">
        <v>62</v>
      </c>
      <c r="L31" s="88">
        <f t="shared" si="0"/>
        <v>4</v>
      </c>
      <c r="M31" s="85"/>
      <c r="N31" s="85"/>
      <c r="O31" s="85"/>
      <c r="P31" s="85"/>
      <c r="Q31" s="85"/>
      <c r="R31" s="85"/>
      <c r="S31" s="85"/>
      <c r="T31" s="85"/>
      <c r="U31" s="85">
        <v>4</v>
      </c>
      <c r="V31" s="85"/>
      <c r="W31" s="85"/>
      <c r="X31" s="85"/>
      <c r="Y31" s="85">
        <v>4000</v>
      </c>
      <c r="Z31" s="88">
        <f t="shared" si="1"/>
        <v>16000</v>
      </c>
      <c r="AA31" s="83"/>
      <c r="AB31" s="85"/>
      <c r="AC31" s="89"/>
    </row>
    <row r="32" spans="1:31" s="80" customFormat="1" ht="50.25" customHeight="1">
      <c r="A32" s="23">
        <v>18</v>
      </c>
      <c r="B32" s="21" t="s">
        <v>56</v>
      </c>
      <c r="C32" s="16">
        <v>24</v>
      </c>
      <c r="D32" s="16" t="s">
        <v>27</v>
      </c>
      <c r="E32" s="18" t="s">
        <v>89</v>
      </c>
      <c r="F32" s="18" t="s">
        <v>90</v>
      </c>
      <c r="G32" s="18"/>
      <c r="H32" s="18" t="s">
        <v>130</v>
      </c>
      <c r="I32" s="18" t="s">
        <v>176</v>
      </c>
      <c r="J32" s="16" t="s">
        <v>30</v>
      </c>
      <c r="K32" s="16" t="s">
        <v>129</v>
      </c>
      <c r="L32" s="17">
        <f t="shared" si="0"/>
        <v>1</v>
      </c>
      <c r="M32" s="16">
        <v>1</v>
      </c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>
        <v>4000</v>
      </c>
      <c r="Z32" s="17">
        <f t="shared" si="1"/>
        <v>4000</v>
      </c>
      <c r="AA32" s="23"/>
      <c r="AB32" s="16"/>
      <c r="AC32" s="29"/>
      <c r="AD32" s="95"/>
      <c r="AE32" s="95"/>
    </row>
    <row r="33" spans="1:31" s="90" customFormat="1" ht="51.75" customHeight="1">
      <c r="A33" s="73">
        <v>18</v>
      </c>
      <c r="B33" s="74" t="s">
        <v>56</v>
      </c>
      <c r="C33" s="75">
        <v>24</v>
      </c>
      <c r="D33" s="75" t="s">
        <v>27</v>
      </c>
      <c r="E33" s="76" t="s">
        <v>89</v>
      </c>
      <c r="F33" s="76" t="s">
        <v>90</v>
      </c>
      <c r="G33" s="76"/>
      <c r="H33" s="76" t="s">
        <v>127</v>
      </c>
      <c r="I33" s="76" t="s">
        <v>177</v>
      </c>
      <c r="J33" s="75" t="s">
        <v>30</v>
      </c>
      <c r="K33" s="75" t="s">
        <v>125</v>
      </c>
      <c r="L33" s="78">
        <f t="shared" si="0"/>
        <v>1</v>
      </c>
      <c r="M33" s="75"/>
      <c r="N33" s="75"/>
      <c r="O33" s="75"/>
      <c r="P33" s="75"/>
      <c r="Q33" s="75"/>
      <c r="R33" s="75"/>
      <c r="S33" s="75"/>
      <c r="T33" s="75"/>
      <c r="U33" s="75"/>
      <c r="V33" s="75">
        <v>1</v>
      </c>
      <c r="W33" s="75"/>
      <c r="X33" s="75"/>
      <c r="Y33" s="75">
        <v>4000</v>
      </c>
      <c r="Z33" s="78">
        <f t="shared" si="1"/>
        <v>4000</v>
      </c>
      <c r="AA33" s="73"/>
      <c r="AB33" s="75"/>
      <c r="AC33" s="79"/>
      <c r="AD33" s="95"/>
      <c r="AE33" s="95"/>
    </row>
    <row r="34" spans="1:31" s="90" customFormat="1" ht="65.25" customHeight="1">
      <c r="A34" s="57">
        <v>25</v>
      </c>
      <c r="B34" s="58" t="s">
        <v>56</v>
      </c>
      <c r="C34" s="59">
        <v>24</v>
      </c>
      <c r="D34" s="59" t="s">
        <v>27</v>
      </c>
      <c r="E34" s="60" t="s">
        <v>115</v>
      </c>
      <c r="F34" s="60" t="s">
        <v>116</v>
      </c>
      <c r="G34" s="61"/>
      <c r="H34" s="60" t="s">
        <v>117</v>
      </c>
      <c r="I34" s="60" t="s">
        <v>217</v>
      </c>
      <c r="J34" s="59" t="s">
        <v>30</v>
      </c>
      <c r="K34" s="59" t="s">
        <v>63</v>
      </c>
      <c r="L34" s="62">
        <f t="shared" ref="L34:L58" si="2">SUM(M34:X34)</f>
        <v>4</v>
      </c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>
        <v>4</v>
      </c>
      <c r="X34" s="59"/>
      <c r="Y34" s="59">
        <v>4000</v>
      </c>
      <c r="Z34" s="62">
        <f t="shared" si="1"/>
        <v>16000</v>
      </c>
      <c r="AA34" s="57"/>
      <c r="AB34" s="59"/>
      <c r="AC34" s="63"/>
      <c r="AD34" s="25"/>
      <c r="AE34" s="25"/>
    </row>
    <row r="35" spans="1:31" s="90" customFormat="1" ht="63" customHeight="1">
      <c r="A35" s="110">
        <v>18</v>
      </c>
      <c r="B35" s="111" t="s">
        <v>56</v>
      </c>
      <c r="C35" s="112">
        <v>24</v>
      </c>
      <c r="D35" s="112" t="s">
        <v>27</v>
      </c>
      <c r="E35" s="112" t="s">
        <v>193</v>
      </c>
      <c r="F35" s="112" t="s">
        <v>194</v>
      </c>
      <c r="G35" s="112"/>
      <c r="H35" s="118" t="s">
        <v>195</v>
      </c>
      <c r="I35" s="112" t="s">
        <v>196</v>
      </c>
      <c r="J35" s="112" t="s">
        <v>30</v>
      </c>
      <c r="K35" s="112" t="s">
        <v>179</v>
      </c>
      <c r="L35" s="113">
        <f t="shared" si="2"/>
        <v>1</v>
      </c>
      <c r="M35" s="112"/>
      <c r="N35" s="112"/>
      <c r="O35" s="112"/>
      <c r="P35" s="112"/>
      <c r="Q35" s="112"/>
      <c r="R35" s="112">
        <v>1</v>
      </c>
      <c r="S35" s="112"/>
      <c r="T35" s="112"/>
      <c r="U35" s="112"/>
      <c r="V35" s="112"/>
      <c r="W35" s="112"/>
      <c r="X35" s="112"/>
      <c r="Y35" s="112">
        <v>4000</v>
      </c>
      <c r="Z35" s="113">
        <f t="shared" si="1"/>
        <v>4000</v>
      </c>
      <c r="AA35" s="110"/>
      <c r="AB35" s="112"/>
      <c r="AC35" s="120"/>
      <c r="AD35" s="25"/>
      <c r="AE35" s="25"/>
    </row>
    <row r="36" spans="1:31" s="64" customFormat="1" ht="69" customHeight="1">
      <c r="A36" s="23">
        <v>26</v>
      </c>
      <c r="B36" s="21" t="s">
        <v>66</v>
      </c>
      <c r="C36" s="16">
        <v>24</v>
      </c>
      <c r="D36" s="16" t="s">
        <v>21</v>
      </c>
      <c r="E36" s="18" t="s">
        <v>70</v>
      </c>
      <c r="F36" s="18" t="s">
        <v>80</v>
      </c>
      <c r="G36" s="27"/>
      <c r="H36" s="18" t="s">
        <v>78</v>
      </c>
      <c r="I36" s="18"/>
      <c r="J36" s="16" t="s">
        <v>67</v>
      </c>
      <c r="K36" s="16" t="s">
        <v>23</v>
      </c>
      <c r="L36" s="17">
        <f t="shared" si="2"/>
        <v>1</v>
      </c>
      <c r="M36" s="16"/>
      <c r="N36" s="16"/>
      <c r="O36" s="16"/>
      <c r="P36" s="16"/>
      <c r="Q36" s="16"/>
      <c r="R36" s="16"/>
      <c r="S36" s="16"/>
      <c r="T36" s="16">
        <v>1</v>
      </c>
      <c r="U36" s="16"/>
      <c r="V36" s="16"/>
      <c r="W36" s="16"/>
      <c r="X36" s="16"/>
      <c r="Y36" s="16">
        <v>4000</v>
      </c>
      <c r="Z36" s="16">
        <v>0</v>
      </c>
      <c r="AA36" s="16"/>
      <c r="AB36" s="16"/>
      <c r="AC36" s="23"/>
      <c r="AD36" s="15"/>
      <c r="AE36" s="15"/>
    </row>
    <row r="37" spans="1:31" s="64" customFormat="1" ht="72" customHeight="1">
      <c r="A37" s="23">
        <v>27</v>
      </c>
      <c r="B37" s="21" t="s">
        <v>44</v>
      </c>
      <c r="C37" s="16">
        <v>24</v>
      </c>
      <c r="D37" s="16" t="s">
        <v>21</v>
      </c>
      <c r="E37" s="16" t="s">
        <v>165</v>
      </c>
      <c r="F37" s="16" t="s">
        <v>166</v>
      </c>
      <c r="G37" s="16"/>
      <c r="H37" s="109" t="s">
        <v>167</v>
      </c>
      <c r="I37" s="16" t="s">
        <v>164</v>
      </c>
      <c r="J37" s="16" t="s">
        <v>30</v>
      </c>
      <c r="K37" s="16" t="s">
        <v>135</v>
      </c>
      <c r="L37" s="17">
        <f t="shared" si="2"/>
        <v>25</v>
      </c>
      <c r="M37" s="16"/>
      <c r="N37" s="16"/>
      <c r="O37" s="16"/>
      <c r="P37" s="16"/>
      <c r="Q37" s="16"/>
      <c r="R37" s="16">
        <v>19</v>
      </c>
      <c r="S37" s="16"/>
      <c r="T37" s="16"/>
      <c r="U37" s="16">
        <v>1</v>
      </c>
      <c r="V37" s="16"/>
      <c r="W37" s="16">
        <v>5</v>
      </c>
      <c r="X37" s="16"/>
      <c r="Y37" s="16">
        <v>5000</v>
      </c>
      <c r="Z37" s="17">
        <f t="shared" ref="Z37:Z66" si="3">L37*Y37</f>
        <v>125000</v>
      </c>
      <c r="AA37" s="23"/>
      <c r="AB37" s="16"/>
      <c r="AC37" s="23"/>
      <c r="AD37" s="72"/>
      <c r="AE37" s="72"/>
    </row>
    <row r="38" spans="1:31" s="64" customFormat="1" ht="66.75" customHeight="1">
      <c r="A38" s="23">
        <v>28</v>
      </c>
      <c r="B38" s="21" t="s">
        <v>42</v>
      </c>
      <c r="C38" s="16">
        <v>72</v>
      </c>
      <c r="D38" s="16" t="s">
        <v>21</v>
      </c>
      <c r="E38" s="16" t="s">
        <v>123</v>
      </c>
      <c r="F38" s="109" t="s">
        <v>191</v>
      </c>
      <c r="G38" s="23"/>
      <c r="H38" s="16" t="s">
        <v>192</v>
      </c>
      <c r="I38" s="16" t="s">
        <v>190</v>
      </c>
      <c r="J38" s="16" t="s">
        <v>30</v>
      </c>
      <c r="K38" s="16" t="s">
        <v>23</v>
      </c>
      <c r="L38" s="17">
        <f t="shared" si="2"/>
        <v>5</v>
      </c>
      <c r="M38" s="16"/>
      <c r="N38" s="16"/>
      <c r="O38" s="16"/>
      <c r="P38" s="16"/>
      <c r="Q38" s="16"/>
      <c r="R38" s="16"/>
      <c r="S38" s="16"/>
      <c r="T38" s="16"/>
      <c r="U38" s="16">
        <v>2</v>
      </c>
      <c r="V38" s="16"/>
      <c r="W38" s="16">
        <v>3</v>
      </c>
      <c r="X38" s="16"/>
      <c r="Y38" s="16">
        <v>3500</v>
      </c>
      <c r="Z38" s="17">
        <f t="shared" si="3"/>
        <v>17500</v>
      </c>
      <c r="AA38" s="16"/>
      <c r="AB38" s="16"/>
      <c r="AC38" s="23"/>
      <c r="AD38" s="49"/>
      <c r="AE38" s="49"/>
    </row>
    <row r="39" spans="1:31" s="25" customFormat="1" ht="48.75" customHeight="1">
      <c r="A39" s="23">
        <v>30</v>
      </c>
      <c r="B39" s="21" t="s">
        <v>35</v>
      </c>
      <c r="C39" s="16">
        <v>40</v>
      </c>
      <c r="D39" s="16" t="s">
        <v>36</v>
      </c>
      <c r="E39" s="16" t="s">
        <v>202</v>
      </c>
      <c r="F39" s="16" t="s">
        <v>203</v>
      </c>
      <c r="G39" s="23"/>
      <c r="H39" s="16" t="s">
        <v>204</v>
      </c>
      <c r="I39" s="16" t="s">
        <v>205</v>
      </c>
      <c r="J39" s="16" t="s">
        <v>20</v>
      </c>
      <c r="K39" s="16" t="s">
        <v>23</v>
      </c>
      <c r="L39" s="17">
        <f t="shared" si="2"/>
        <v>15</v>
      </c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>
        <v>15</v>
      </c>
      <c r="X39" s="16"/>
      <c r="Y39" s="16">
        <v>6000</v>
      </c>
      <c r="Z39" s="17">
        <f t="shared" si="3"/>
        <v>90000</v>
      </c>
      <c r="AA39" s="16"/>
      <c r="AB39" s="16"/>
      <c r="AC39" s="23"/>
      <c r="AD39" s="3"/>
      <c r="AE39" s="3"/>
    </row>
    <row r="40" spans="1:31" s="25" customFormat="1" ht="39.75" customHeight="1">
      <c r="A40" s="23">
        <v>30</v>
      </c>
      <c r="B40" s="21" t="s">
        <v>35</v>
      </c>
      <c r="C40" s="16">
        <v>40</v>
      </c>
      <c r="D40" s="16" t="s">
        <v>36</v>
      </c>
      <c r="E40" s="16" t="s">
        <v>213</v>
      </c>
      <c r="F40" s="16" t="s">
        <v>214</v>
      </c>
      <c r="G40" s="23"/>
      <c r="H40" s="16" t="s">
        <v>215</v>
      </c>
      <c r="I40" s="16" t="s">
        <v>212</v>
      </c>
      <c r="J40" s="16" t="s">
        <v>20</v>
      </c>
      <c r="K40" s="16" t="s">
        <v>23</v>
      </c>
      <c r="L40" s="17">
        <f t="shared" si="2"/>
        <v>20</v>
      </c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>
        <v>20</v>
      </c>
      <c r="X40" s="16"/>
      <c r="Y40" s="16">
        <v>6000</v>
      </c>
      <c r="Z40" s="17">
        <f t="shared" si="3"/>
        <v>120000</v>
      </c>
      <c r="AA40" s="16"/>
      <c r="AB40" s="16"/>
      <c r="AC40" s="23"/>
      <c r="AD40" s="3"/>
      <c r="AE40" s="3"/>
    </row>
    <row r="41" spans="1:31" s="25" customFormat="1" ht="117" customHeight="1">
      <c r="A41" s="23">
        <v>29</v>
      </c>
      <c r="B41" s="21" t="s">
        <v>35</v>
      </c>
      <c r="C41" s="16">
        <v>40</v>
      </c>
      <c r="D41" s="16" t="s">
        <v>36</v>
      </c>
      <c r="E41" s="16" t="s">
        <v>199</v>
      </c>
      <c r="F41" s="16" t="s">
        <v>201</v>
      </c>
      <c r="G41" s="23"/>
      <c r="H41" s="16" t="s">
        <v>200</v>
      </c>
      <c r="I41" s="16" t="s">
        <v>206</v>
      </c>
      <c r="J41" s="16" t="s">
        <v>20</v>
      </c>
      <c r="K41" s="16" t="s">
        <v>23</v>
      </c>
      <c r="L41" s="17">
        <f t="shared" si="2"/>
        <v>17</v>
      </c>
      <c r="M41" s="16"/>
      <c r="N41" s="16"/>
      <c r="O41" s="16"/>
      <c r="P41" s="16"/>
      <c r="Q41" s="16">
        <v>2</v>
      </c>
      <c r="R41" s="16">
        <v>8</v>
      </c>
      <c r="S41" s="16"/>
      <c r="T41" s="16">
        <v>7</v>
      </c>
      <c r="U41" s="16"/>
      <c r="V41" s="16"/>
      <c r="W41" s="16"/>
      <c r="X41" s="16"/>
      <c r="Y41" s="16">
        <v>6000</v>
      </c>
      <c r="Z41" s="17">
        <f t="shared" si="3"/>
        <v>102000</v>
      </c>
      <c r="AA41" s="16"/>
      <c r="AB41" s="16"/>
      <c r="AC41" s="23"/>
      <c r="AD41" s="3"/>
      <c r="AE41" s="3"/>
    </row>
    <row r="42" spans="1:31" s="25" customFormat="1" ht="67.5" customHeight="1">
      <c r="A42" s="23">
        <v>31</v>
      </c>
      <c r="B42" s="21" t="s">
        <v>45</v>
      </c>
      <c r="C42" s="16">
        <v>24</v>
      </c>
      <c r="D42" s="16" t="s">
        <v>21</v>
      </c>
      <c r="E42" s="16" t="s">
        <v>146</v>
      </c>
      <c r="F42" s="16" t="s">
        <v>147</v>
      </c>
      <c r="G42" s="16"/>
      <c r="H42" s="109" t="s">
        <v>148</v>
      </c>
      <c r="I42" s="121" t="s">
        <v>149</v>
      </c>
      <c r="J42" s="16" t="s">
        <v>20</v>
      </c>
      <c r="K42" s="16" t="s">
        <v>23</v>
      </c>
      <c r="L42" s="17">
        <f t="shared" si="2"/>
        <v>12</v>
      </c>
      <c r="M42" s="16"/>
      <c r="N42" s="16"/>
      <c r="O42" s="16"/>
      <c r="P42" s="16"/>
      <c r="Q42" s="16"/>
      <c r="R42" s="16">
        <v>2</v>
      </c>
      <c r="S42" s="16"/>
      <c r="T42" s="16">
        <v>5</v>
      </c>
      <c r="U42" s="16">
        <v>2</v>
      </c>
      <c r="V42" s="16"/>
      <c r="W42" s="16">
        <v>3</v>
      </c>
      <c r="X42" s="16"/>
      <c r="Y42" s="16">
        <v>5000</v>
      </c>
      <c r="Z42" s="17">
        <f t="shared" si="3"/>
        <v>60000</v>
      </c>
      <c r="AA42" s="23"/>
      <c r="AB42" s="16"/>
      <c r="AC42" s="30"/>
      <c r="AD42" s="72"/>
      <c r="AE42" s="72"/>
    </row>
    <row r="43" spans="1:31" s="25" customFormat="1" ht="67.5" customHeight="1">
      <c r="A43" s="23">
        <v>33</v>
      </c>
      <c r="B43" s="21" t="s">
        <v>38</v>
      </c>
      <c r="C43" s="16">
        <v>16</v>
      </c>
      <c r="D43" s="16" t="s">
        <v>26</v>
      </c>
      <c r="E43" s="16" t="s">
        <v>182</v>
      </c>
      <c r="F43" s="16" t="s">
        <v>183</v>
      </c>
      <c r="G43" s="16"/>
      <c r="H43" s="109" t="s">
        <v>184</v>
      </c>
      <c r="I43" s="16" t="s">
        <v>185</v>
      </c>
      <c r="J43" s="16" t="s">
        <v>30</v>
      </c>
      <c r="K43" s="16" t="s">
        <v>23</v>
      </c>
      <c r="L43" s="17">
        <f t="shared" si="2"/>
        <v>7</v>
      </c>
      <c r="M43" s="16"/>
      <c r="N43" s="16"/>
      <c r="O43" s="16"/>
      <c r="P43" s="16"/>
      <c r="Q43" s="16">
        <v>3</v>
      </c>
      <c r="R43" s="16"/>
      <c r="S43" s="16"/>
      <c r="T43" s="16">
        <v>1</v>
      </c>
      <c r="U43" s="16"/>
      <c r="V43" s="16"/>
      <c r="W43" s="16">
        <v>3</v>
      </c>
      <c r="X43" s="16"/>
      <c r="Y43" s="16">
        <v>2000</v>
      </c>
      <c r="Z43" s="17">
        <f t="shared" si="3"/>
        <v>14000</v>
      </c>
      <c r="AA43" s="29"/>
      <c r="AB43" s="16"/>
      <c r="AC43" s="23"/>
      <c r="AD43" s="56"/>
      <c r="AE43" s="56"/>
    </row>
    <row r="44" spans="1:31" s="25" customFormat="1" ht="67.5" customHeight="1">
      <c r="A44" s="99">
        <v>34</v>
      </c>
      <c r="B44" s="100" t="s">
        <v>49</v>
      </c>
      <c r="C44" s="101">
        <v>24</v>
      </c>
      <c r="D44" s="101" t="s">
        <v>36</v>
      </c>
      <c r="E44" s="102" t="s">
        <v>89</v>
      </c>
      <c r="F44" s="102" t="s">
        <v>90</v>
      </c>
      <c r="G44" s="103"/>
      <c r="H44" s="102" t="s">
        <v>91</v>
      </c>
      <c r="I44" s="102" t="s">
        <v>95</v>
      </c>
      <c r="J44" s="101" t="s">
        <v>30</v>
      </c>
      <c r="K44" s="101" t="s">
        <v>23</v>
      </c>
      <c r="L44" s="104">
        <f t="shared" si="2"/>
        <v>0</v>
      </c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>
        <v>2000</v>
      </c>
      <c r="Z44" s="104">
        <f t="shared" si="3"/>
        <v>0</v>
      </c>
      <c r="AA44" s="101"/>
      <c r="AB44" s="102"/>
      <c r="AC44" s="99"/>
    </row>
    <row r="45" spans="1:31" s="25" customFormat="1" ht="40.5" customHeight="1">
      <c r="A45" s="42">
        <v>36</v>
      </c>
      <c r="B45" s="32" t="s">
        <v>131</v>
      </c>
      <c r="C45" s="6">
        <v>40</v>
      </c>
      <c r="D45" s="6" t="s">
        <v>36</v>
      </c>
      <c r="E45" s="97" t="s">
        <v>132</v>
      </c>
      <c r="F45" s="98" t="s">
        <v>133</v>
      </c>
      <c r="G45" s="98"/>
      <c r="H45" s="19" t="s">
        <v>134</v>
      </c>
      <c r="I45" s="138" t="s">
        <v>188</v>
      </c>
      <c r="J45" s="6" t="s">
        <v>30</v>
      </c>
      <c r="K45" s="12" t="s">
        <v>135</v>
      </c>
      <c r="L45" s="17">
        <f t="shared" si="2"/>
        <v>21</v>
      </c>
      <c r="M45" s="93"/>
      <c r="N45" s="93">
        <v>21</v>
      </c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>
        <v>8400</v>
      </c>
      <c r="Z45" s="17">
        <f t="shared" si="3"/>
        <v>176400</v>
      </c>
      <c r="AA45" s="6"/>
      <c r="AB45" s="94"/>
      <c r="AC45" s="126"/>
    </row>
    <row r="46" spans="1:31" s="25" customFormat="1" ht="65.25" customHeight="1">
      <c r="A46" s="42">
        <v>36</v>
      </c>
      <c r="B46" s="32" t="s">
        <v>131</v>
      </c>
      <c r="C46" s="6">
        <v>40</v>
      </c>
      <c r="D46" s="6" t="s">
        <v>36</v>
      </c>
      <c r="E46" s="97" t="s">
        <v>132</v>
      </c>
      <c r="F46" s="98" t="s">
        <v>133</v>
      </c>
      <c r="G46" s="98"/>
      <c r="H46" s="19" t="s">
        <v>134</v>
      </c>
      <c r="I46" s="19" t="s">
        <v>188</v>
      </c>
      <c r="J46" s="6" t="s">
        <v>30</v>
      </c>
      <c r="K46" s="12" t="s">
        <v>135</v>
      </c>
      <c r="L46" s="17">
        <f t="shared" si="2"/>
        <v>22</v>
      </c>
      <c r="M46" s="93"/>
      <c r="N46" s="93">
        <v>22</v>
      </c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>
        <v>8400</v>
      </c>
      <c r="Z46" s="17">
        <f t="shared" si="3"/>
        <v>184800</v>
      </c>
      <c r="AA46" s="6"/>
      <c r="AB46" s="94"/>
      <c r="AC46" s="126"/>
    </row>
    <row r="47" spans="1:31" s="96" customFormat="1" ht="49.5" customHeight="1">
      <c r="A47" s="42">
        <v>36</v>
      </c>
      <c r="B47" s="32" t="s">
        <v>131</v>
      </c>
      <c r="C47" s="6">
        <v>40</v>
      </c>
      <c r="D47" s="6" t="s">
        <v>36</v>
      </c>
      <c r="E47" s="97" t="s">
        <v>132</v>
      </c>
      <c r="F47" s="98" t="s">
        <v>133</v>
      </c>
      <c r="G47" s="98"/>
      <c r="H47" s="19" t="s">
        <v>134</v>
      </c>
      <c r="I47" s="19" t="s">
        <v>188</v>
      </c>
      <c r="J47" s="6" t="s">
        <v>30</v>
      </c>
      <c r="K47" s="12" t="s">
        <v>135</v>
      </c>
      <c r="L47" s="17">
        <f t="shared" si="2"/>
        <v>22</v>
      </c>
      <c r="M47" s="93"/>
      <c r="N47" s="93">
        <v>22</v>
      </c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>
        <v>8400</v>
      </c>
      <c r="Z47" s="17">
        <f t="shared" si="3"/>
        <v>184800</v>
      </c>
      <c r="AA47" s="6"/>
      <c r="AB47" s="94"/>
      <c r="AC47" s="95"/>
      <c r="AD47" s="25"/>
      <c r="AE47" s="25"/>
    </row>
    <row r="48" spans="1:31" s="96" customFormat="1" ht="50.25" customHeight="1">
      <c r="A48" s="42">
        <v>36</v>
      </c>
      <c r="B48" s="32" t="s">
        <v>131</v>
      </c>
      <c r="C48" s="6">
        <v>40</v>
      </c>
      <c r="D48" s="6" t="s">
        <v>36</v>
      </c>
      <c r="E48" s="97" t="s">
        <v>132</v>
      </c>
      <c r="F48" s="98" t="s">
        <v>133</v>
      </c>
      <c r="G48" s="98"/>
      <c r="H48" s="19" t="s">
        <v>134</v>
      </c>
      <c r="I48" s="19" t="s">
        <v>188</v>
      </c>
      <c r="J48" s="6" t="s">
        <v>30</v>
      </c>
      <c r="K48" s="12" t="s">
        <v>135</v>
      </c>
      <c r="L48" s="17">
        <f t="shared" si="2"/>
        <v>22</v>
      </c>
      <c r="M48" s="93"/>
      <c r="N48" s="93">
        <v>22</v>
      </c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>
        <v>8400</v>
      </c>
      <c r="Z48" s="17">
        <f t="shared" si="3"/>
        <v>184800</v>
      </c>
      <c r="AA48" s="6"/>
      <c r="AB48" s="94"/>
      <c r="AC48" s="95"/>
      <c r="AD48" s="25"/>
      <c r="AE48" s="25"/>
    </row>
    <row r="49" spans="1:31" s="96" customFormat="1" ht="47.25" customHeight="1">
      <c r="A49" s="42">
        <v>36</v>
      </c>
      <c r="B49" s="32" t="s">
        <v>131</v>
      </c>
      <c r="C49" s="6">
        <v>40</v>
      </c>
      <c r="D49" s="6" t="s">
        <v>36</v>
      </c>
      <c r="E49" s="97" t="s">
        <v>132</v>
      </c>
      <c r="F49" s="98" t="s">
        <v>133</v>
      </c>
      <c r="G49" s="98"/>
      <c r="H49" s="19" t="s">
        <v>134</v>
      </c>
      <c r="I49" s="19" t="s">
        <v>189</v>
      </c>
      <c r="J49" s="6" t="s">
        <v>30</v>
      </c>
      <c r="K49" s="12" t="s">
        <v>135</v>
      </c>
      <c r="L49" s="17">
        <f t="shared" si="2"/>
        <v>19</v>
      </c>
      <c r="M49" s="93"/>
      <c r="N49" s="93"/>
      <c r="O49" s="93"/>
      <c r="P49" s="93"/>
      <c r="Q49" s="93"/>
      <c r="R49" s="93"/>
      <c r="S49" s="93"/>
      <c r="T49" s="93"/>
      <c r="U49" s="93">
        <v>2</v>
      </c>
      <c r="V49" s="93">
        <v>17</v>
      </c>
      <c r="W49" s="93"/>
      <c r="X49" s="93"/>
      <c r="Y49" s="93">
        <v>8400</v>
      </c>
      <c r="Z49" s="17">
        <f t="shared" si="3"/>
        <v>159600</v>
      </c>
      <c r="AA49" s="6"/>
      <c r="AB49" s="94"/>
      <c r="AC49" s="95"/>
      <c r="AD49" s="25"/>
      <c r="AE49" s="25"/>
    </row>
    <row r="50" spans="1:31" s="96" customFormat="1" ht="49.5" customHeight="1">
      <c r="A50" s="23">
        <v>37</v>
      </c>
      <c r="B50" s="21" t="s">
        <v>46</v>
      </c>
      <c r="C50" s="16">
        <v>16</v>
      </c>
      <c r="D50" s="16" t="s">
        <v>21</v>
      </c>
      <c r="E50" s="109" t="s">
        <v>150</v>
      </c>
      <c r="F50" s="16"/>
      <c r="G50" s="23"/>
      <c r="H50" s="16" t="s">
        <v>151</v>
      </c>
      <c r="I50" s="16" t="s">
        <v>152</v>
      </c>
      <c r="J50" s="16" t="s">
        <v>20</v>
      </c>
      <c r="K50" s="16" t="s">
        <v>23</v>
      </c>
      <c r="L50" s="17">
        <f t="shared" si="2"/>
        <v>11</v>
      </c>
      <c r="M50" s="16"/>
      <c r="N50" s="16"/>
      <c r="O50" s="16"/>
      <c r="P50" s="16"/>
      <c r="Q50" s="16">
        <v>1</v>
      </c>
      <c r="R50" s="16"/>
      <c r="S50" s="16"/>
      <c r="T50" s="16">
        <v>1</v>
      </c>
      <c r="U50" s="16">
        <v>1</v>
      </c>
      <c r="V50" s="16"/>
      <c r="W50" s="16">
        <v>8</v>
      </c>
      <c r="X50" s="16"/>
      <c r="Y50" s="16">
        <v>4500</v>
      </c>
      <c r="Z50" s="17">
        <f t="shared" si="3"/>
        <v>49500</v>
      </c>
      <c r="AA50" s="23"/>
      <c r="AB50" s="16"/>
      <c r="AC50" s="125"/>
      <c r="AD50" s="49"/>
      <c r="AE50" s="49"/>
    </row>
    <row r="51" spans="1:31" s="96" customFormat="1" ht="46.5" customHeight="1">
      <c r="A51" s="23">
        <v>40</v>
      </c>
      <c r="B51" s="21" t="s">
        <v>52</v>
      </c>
      <c r="C51" s="16">
        <v>24</v>
      </c>
      <c r="D51" s="16" t="s">
        <v>36</v>
      </c>
      <c r="E51" s="18" t="s">
        <v>103</v>
      </c>
      <c r="F51" s="18" t="s">
        <v>104</v>
      </c>
      <c r="G51" s="18"/>
      <c r="H51" s="24" t="s">
        <v>105</v>
      </c>
      <c r="I51" s="18" t="s">
        <v>178</v>
      </c>
      <c r="J51" s="16" t="s">
        <v>30</v>
      </c>
      <c r="K51" s="16" t="s">
        <v>63</v>
      </c>
      <c r="L51" s="17">
        <f t="shared" si="2"/>
        <v>24</v>
      </c>
      <c r="M51" s="16"/>
      <c r="N51" s="16">
        <v>20</v>
      </c>
      <c r="O51" s="16"/>
      <c r="P51" s="16"/>
      <c r="Q51" s="16"/>
      <c r="R51" s="16"/>
      <c r="S51" s="16"/>
      <c r="T51" s="16"/>
      <c r="U51" s="16"/>
      <c r="V51" s="16"/>
      <c r="W51" s="16">
        <v>4</v>
      </c>
      <c r="X51" s="16"/>
      <c r="Y51" s="16">
        <v>3000</v>
      </c>
      <c r="Z51" s="17">
        <f t="shared" si="3"/>
        <v>72000</v>
      </c>
      <c r="AA51" s="23"/>
      <c r="AB51" s="16"/>
      <c r="AC51" s="125"/>
      <c r="AD51" s="64"/>
      <c r="AE51" s="64"/>
    </row>
    <row r="52" spans="1:31" s="105" customFormat="1" ht="49.5" customHeight="1">
      <c r="A52" s="23">
        <v>39</v>
      </c>
      <c r="B52" s="21" t="s">
        <v>52</v>
      </c>
      <c r="C52" s="16">
        <v>24</v>
      </c>
      <c r="D52" s="16" t="s">
        <v>36</v>
      </c>
      <c r="E52" s="18" t="s">
        <v>99</v>
      </c>
      <c r="F52" s="18" t="s">
        <v>100</v>
      </c>
      <c r="G52" s="27"/>
      <c r="H52" s="18" t="s">
        <v>101</v>
      </c>
      <c r="I52" s="18" t="s">
        <v>102</v>
      </c>
      <c r="J52" s="16" t="s">
        <v>30</v>
      </c>
      <c r="K52" s="16" t="s">
        <v>23</v>
      </c>
      <c r="L52" s="17">
        <f t="shared" si="2"/>
        <v>24</v>
      </c>
      <c r="M52" s="16"/>
      <c r="N52" s="16">
        <v>24</v>
      </c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>
        <v>3000</v>
      </c>
      <c r="Z52" s="17">
        <f t="shared" si="3"/>
        <v>72000</v>
      </c>
      <c r="AA52" s="23"/>
      <c r="AB52" s="16"/>
      <c r="AC52" s="23"/>
    </row>
    <row r="53" spans="1:31" s="25" customFormat="1" ht="49.5" customHeight="1">
      <c r="A53" s="99">
        <v>42</v>
      </c>
      <c r="B53" s="100" t="s">
        <v>53</v>
      </c>
      <c r="C53" s="101">
        <v>24</v>
      </c>
      <c r="D53" s="101" t="s">
        <v>36</v>
      </c>
      <c r="E53" s="102"/>
      <c r="F53" s="102" t="s">
        <v>86</v>
      </c>
      <c r="G53" s="102"/>
      <c r="H53" s="106" t="s">
        <v>87</v>
      </c>
      <c r="I53" s="102" t="s">
        <v>88</v>
      </c>
      <c r="J53" s="101" t="s">
        <v>30</v>
      </c>
      <c r="K53" s="101" t="s">
        <v>23</v>
      </c>
      <c r="L53" s="104">
        <f t="shared" si="2"/>
        <v>0</v>
      </c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>
        <v>3000</v>
      </c>
      <c r="Z53" s="104">
        <f t="shared" si="3"/>
        <v>0</v>
      </c>
      <c r="AA53" s="101"/>
      <c r="AB53" s="102"/>
      <c r="AC53" s="99"/>
      <c r="AD53" s="105"/>
      <c r="AE53" s="105"/>
    </row>
    <row r="54" spans="1:31" s="105" customFormat="1" ht="41.25" customHeight="1">
      <c r="A54" s="23">
        <v>43</v>
      </c>
      <c r="B54" s="21" t="s">
        <v>58</v>
      </c>
      <c r="C54" s="16">
        <v>24</v>
      </c>
      <c r="D54" s="16" t="s">
        <v>36</v>
      </c>
      <c r="E54" s="18" t="s">
        <v>103</v>
      </c>
      <c r="F54" s="18" t="s">
        <v>118</v>
      </c>
      <c r="G54" s="27"/>
      <c r="H54" s="18" t="s">
        <v>119</v>
      </c>
      <c r="I54" s="18" t="s">
        <v>216</v>
      </c>
      <c r="J54" s="16" t="s">
        <v>30</v>
      </c>
      <c r="K54" s="16" t="s">
        <v>23</v>
      </c>
      <c r="L54" s="17">
        <f t="shared" si="2"/>
        <v>9</v>
      </c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>
        <v>9</v>
      </c>
      <c r="X54" s="16"/>
      <c r="Y54" s="16">
        <v>3000</v>
      </c>
      <c r="Z54" s="17">
        <f t="shared" si="3"/>
        <v>27000</v>
      </c>
      <c r="AA54" s="16"/>
      <c r="AB54" s="18"/>
      <c r="AC54" s="23"/>
      <c r="AD54" s="3"/>
      <c r="AE54" s="3"/>
    </row>
    <row r="55" spans="1:31" s="25" customFormat="1" ht="39" customHeight="1">
      <c r="A55" s="23">
        <v>44</v>
      </c>
      <c r="B55" s="21" t="s">
        <v>57</v>
      </c>
      <c r="C55" s="16">
        <v>24</v>
      </c>
      <c r="D55" s="16" t="s">
        <v>36</v>
      </c>
      <c r="E55" s="18" t="s">
        <v>99</v>
      </c>
      <c r="F55" s="18" t="s">
        <v>120</v>
      </c>
      <c r="G55" s="27"/>
      <c r="H55" s="18" t="s">
        <v>101</v>
      </c>
      <c r="I55" s="18" t="s">
        <v>216</v>
      </c>
      <c r="J55" s="16" t="s">
        <v>30</v>
      </c>
      <c r="K55" s="16" t="s">
        <v>23</v>
      </c>
      <c r="L55" s="17">
        <f t="shared" si="2"/>
        <v>9</v>
      </c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>
        <v>9</v>
      </c>
      <c r="X55" s="16"/>
      <c r="Y55" s="16">
        <v>1500</v>
      </c>
      <c r="Z55" s="17">
        <f t="shared" si="3"/>
        <v>13500</v>
      </c>
      <c r="AA55" s="23"/>
      <c r="AB55" s="16"/>
      <c r="AC55" s="23"/>
      <c r="AD55" s="3"/>
      <c r="AE55" s="3"/>
    </row>
    <row r="56" spans="1:31" s="25" customFormat="1" ht="60.75" customHeight="1">
      <c r="A56" s="23">
        <v>45</v>
      </c>
      <c r="B56" s="21" t="s">
        <v>54</v>
      </c>
      <c r="C56" s="16">
        <v>24</v>
      </c>
      <c r="D56" s="16" t="s">
        <v>36</v>
      </c>
      <c r="E56" s="18" t="s">
        <v>85</v>
      </c>
      <c r="F56" s="18" t="s">
        <v>86</v>
      </c>
      <c r="G56" s="18"/>
      <c r="H56" s="24" t="s">
        <v>87</v>
      </c>
      <c r="I56" s="18" t="s">
        <v>197</v>
      </c>
      <c r="J56" s="16" t="s">
        <v>30</v>
      </c>
      <c r="K56" s="16" t="s">
        <v>23</v>
      </c>
      <c r="L56" s="17">
        <f t="shared" si="2"/>
        <v>18</v>
      </c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>
        <v>18</v>
      </c>
      <c r="X56" s="16"/>
      <c r="Y56" s="16">
        <v>2500</v>
      </c>
      <c r="Z56" s="17">
        <f t="shared" si="3"/>
        <v>45000</v>
      </c>
      <c r="AA56" s="23"/>
      <c r="AB56" s="16"/>
      <c r="AC56" s="23"/>
      <c r="AD56" s="3"/>
      <c r="AE56" s="3"/>
    </row>
    <row r="57" spans="1:31" s="105" customFormat="1" ht="42" customHeight="1">
      <c r="A57" s="33">
        <v>41</v>
      </c>
      <c r="B57" s="21" t="s">
        <v>81</v>
      </c>
      <c r="C57" s="16">
        <v>24</v>
      </c>
      <c r="D57" s="16" t="s">
        <v>36</v>
      </c>
      <c r="E57" s="40" t="s">
        <v>82</v>
      </c>
      <c r="F57" s="18" t="s">
        <v>83</v>
      </c>
      <c r="G57" s="18"/>
      <c r="H57" s="24" t="s">
        <v>84</v>
      </c>
      <c r="I57" s="41" t="s">
        <v>109</v>
      </c>
      <c r="J57" s="16" t="s">
        <v>30</v>
      </c>
      <c r="K57" s="34" t="s">
        <v>23</v>
      </c>
      <c r="L57" s="17">
        <f t="shared" si="2"/>
        <v>1</v>
      </c>
      <c r="M57" s="36">
        <v>1</v>
      </c>
      <c r="N57" s="37"/>
      <c r="O57" s="35"/>
      <c r="P57" s="35"/>
      <c r="Q57" s="36"/>
      <c r="R57" s="35"/>
      <c r="S57" s="35"/>
      <c r="T57" s="35"/>
      <c r="U57" s="37"/>
      <c r="V57" s="35"/>
      <c r="W57" s="35"/>
      <c r="X57" s="35"/>
      <c r="Y57" s="35">
        <v>2500</v>
      </c>
      <c r="Z57" s="35">
        <f t="shared" si="3"/>
        <v>2500</v>
      </c>
      <c r="AA57" s="10"/>
      <c r="AB57" s="123"/>
      <c r="AC57" s="31"/>
      <c r="AD57" s="25"/>
      <c r="AE57" s="25"/>
    </row>
    <row r="58" spans="1:31" s="25" customFormat="1" ht="38.25" customHeight="1">
      <c r="A58" s="99">
        <v>46</v>
      </c>
      <c r="B58" s="100" t="s">
        <v>68</v>
      </c>
      <c r="C58" s="101">
        <v>24</v>
      </c>
      <c r="D58" s="101" t="s">
        <v>36</v>
      </c>
      <c r="E58" s="102"/>
      <c r="F58" s="102"/>
      <c r="G58" s="103"/>
      <c r="H58" s="102"/>
      <c r="I58" s="46" t="s">
        <v>186</v>
      </c>
      <c r="J58" s="101" t="s">
        <v>30</v>
      </c>
      <c r="K58" s="101" t="s">
        <v>23</v>
      </c>
      <c r="L58" s="104">
        <f t="shared" si="2"/>
        <v>0</v>
      </c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>
        <v>2000</v>
      </c>
      <c r="Z58" s="104">
        <f t="shared" si="3"/>
        <v>0</v>
      </c>
      <c r="AA58" s="101"/>
      <c r="AB58" s="101"/>
      <c r="AC58" s="99"/>
      <c r="AD58" s="72"/>
      <c r="AE58" s="72"/>
    </row>
    <row r="59" spans="1:31" s="25" customFormat="1" ht="41.25" customHeight="1">
      <c r="A59" s="42">
        <v>35</v>
      </c>
      <c r="B59" s="32" t="s">
        <v>75</v>
      </c>
      <c r="C59" s="6">
        <v>24</v>
      </c>
      <c r="D59" s="6" t="s">
        <v>36</v>
      </c>
      <c r="E59" s="98" t="s">
        <v>136</v>
      </c>
      <c r="F59" s="98" t="s">
        <v>137</v>
      </c>
      <c r="G59" s="98"/>
      <c r="H59" s="97" t="s">
        <v>138</v>
      </c>
      <c r="I59" s="98" t="s">
        <v>187</v>
      </c>
      <c r="J59" s="6" t="s">
        <v>30</v>
      </c>
      <c r="K59" s="6" t="s">
        <v>23</v>
      </c>
      <c r="L59" s="93">
        <f>SUM(M59:W59)</f>
        <v>5</v>
      </c>
      <c r="M59" s="93"/>
      <c r="N59" s="93"/>
      <c r="O59" s="93"/>
      <c r="P59" s="93"/>
      <c r="Q59" s="93"/>
      <c r="R59" s="93"/>
      <c r="S59" s="93"/>
      <c r="T59" s="93"/>
      <c r="U59" s="93">
        <v>1</v>
      </c>
      <c r="V59" s="93"/>
      <c r="W59" s="93">
        <v>4</v>
      </c>
      <c r="X59" s="93"/>
      <c r="Y59" s="93">
        <v>2000</v>
      </c>
      <c r="Z59" s="35">
        <f t="shared" si="3"/>
        <v>10000</v>
      </c>
      <c r="AA59" s="6"/>
      <c r="AB59" s="94"/>
      <c r="AC59" s="126"/>
      <c r="AD59" s="90"/>
      <c r="AE59" s="90"/>
    </row>
    <row r="60" spans="1:31" s="25" customFormat="1" ht="41.25" customHeight="1">
      <c r="A60" s="99">
        <v>38</v>
      </c>
      <c r="B60" s="100" t="s">
        <v>73</v>
      </c>
      <c r="C60" s="101">
        <v>24</v>
      </c>
      <c r="D60" s="101" t="s">
        <v>36</v>
      </c>
      <c r="E60" s="102"/>
      <c r="F60" s="102" t="s">
        <v>90</v>
      </c>
      <c r="G60" s="103"/>
      <c r="H60" s="102" t="s">
        <v>91</v>
      </c>
      <c r="I60" s="102" t="s">
        <v>198</v>
      </c>
      <c r="J60" s="101" t="s">
        <v>30</v>
      </c>
      <c r="K60" s="101" t="s">
        <v>23</v>
      </c>
      <c r="L60" s="104">
        <f t="shared" ref="L60:L66" si="4">SUM(M60:X60)</f>
        <v>0</v>
      </c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>
        <v>2500</v>
      </c>
      <c r="Z60" s="104">
        <f t="shared" si="3"/>
        <v>0</v>
      </c>
      <c r="AA60" s="99"/>
      <c r="AB60" s="101"/>
      <c r="AC60" s="99"/>
      <c r="AD60" s="90"/>
      <c r="AE60" s="90"/>
    </row>
    <row r="61" spans="1:31" s="25" customFormat="1" ht="45.75" customHeight="1">
      <c r="A61" s="23">
        <v>47</v>
      </c>
      <c r="B61" s="21" t="s">
        <v>39</v>
      </c>
      <c r="C61" s="16">
        <v>8</v>
      </c>
      <c r="D61" s="16" t="s">
        <v>26</v>
      </c>
      <c r="E61" s="109">
        <v>45667</v>
      </c>
      <c r="F61" s="24"/>
      <c r="G61" s="18"/>
      <c r="H61" s="109" t="s">
        <v>168</v>
      </c>
      <c r="I61" s="109" t="s">
        <v>169</v>
      </c>
      <c r="J61" s="16" t="s">
        <v>30</v>
      </c>
      <c r="K61" s="16" t="s">
        <v>139</v>
      </c>
      <c r="L61" s="17">
        <f t="shared" si="4"/>
        <v>10</v>
      </c>
      <c r="M61" s="16"/>
      <c r="N61" s="16"/>
      <c r="O61" s="16"/>
      <c r="P61" s="16"/>
      <c r="Q61" s="16">
        <v>7</v>
      </c>
      <c r="R61" s="16"/>
      <c r="S61" s="16"/>
      <c r="T61" s="16">
        <v>1</v>
      </c>
      <c r="U61" s="16">
        <v>2</v>
      </c>
      <c r="V61" s="16"/>
      <c r="W61" s="16"/>
      <c r="X61" s="16"/>
      <c r="Y61" s="16">
        <v>1500</v>
      </c>
      <c r="Z61" s="17">
        <f t="shared" si="3"/>
        <v>15000</v>
      </c>
      <c r="AA61" s="16"/>
      <c r="AB61" s="16"/>
      <c r="AC61" s="23"/>
      <c r="AD61" s="28"/>
      <c r="AE61" s="28"/>
    </row>
    <row r="62" spans="1:31" s="25" customFormat="1" ht="76.5" customHeight="1">
      <c r="A62" s="23">
        <v>48</v>
      </c>
      <c r="B62" s="21" t="s">
        <v>39</v>
      </c>
      <c r="C62" s="16">
        <v>8</v>
      </c>
      <c r="D62" s="16" t="s">
        <v>26</v>
      </c>
      <c r="E62" s="109">
        <v>45681</v>
      </c>
      <c r="F62" s="109"/>
      <c r="G62" s="16"/>
      <c r="H62" s="109" t="s">
        <v>142</v>
      </c>
      <c r="I62" s="109" t="s">
        <v>143</v>
      </c>
      <c r="J62" s="16" t="s">
        <v>30</v>
      </c>
      <c r="K62" s="16" t="s">
        <v>63</v>
      </c>
      <c r="L62" s="17">
        <f t="shared" si="4"/>
        <v>10</v>
      </c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>
        <v>10</v>
      </c>
      <c r="X62" s="16"/>
      <c r="Y62" s="16">
        <v>1500</v>
      </c>
      <c r="Z62" s="17">
        <f t="shared" si="3"/>
        <v>15000</v>
      </c>
      <c r="AA62" s="16"/>
      <c r="AB62" s="16"/>
      <c r="AC62" s="23"/>
      <c r="AD62" s="72"/>
      <c r="AE62" s="72"/>
    </row>
    <row r="63" spans="1:31" s="39" customFormat="1" ht="64.5" customHeight="1">
      <c r="A63" s="23">
        <v>49</v>
      </c>
      <c r="B63" s="21" t="s">
        <v>41</v>
      </c>
      <c r="C63" s="16">
        <v>16</v>
      </c>
      <c r="D63" s="16" t="s">
        <v>26</v>
      </c>
      <c r="E63" s="18" t="s">
        <v>72</v>
      </c>
      <c r="F63" s="18"/>
      <c r="G63" s="18"/>
      <c r="H63" s="24"/>
      <c r="I63" s="24" t="s">
        <v>48</v>
      </c>
      <c r="J63" s="16" t="s">
        <v>37</v>
      </c>
      <c r="K63" s="16" t="s">
        <v>60</v>
      </c>
      <c r="L63" s="17">
        <f t="shared" si="4"/>
        <v>17</v>
      </c>
      <c r="M63" s="16"/>
      <c r="N63" s="16">
        <v>17</v>
      </c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>
        <v>2000</v>
      </c>
      <c r="Z63" s="17">
        <f t="shared" si="3"/>
        <v>34000</v>
      </c>
      <c r="AA63" s="16"/>
      <c r="AB63" s="124"/>
      <c r="AC63" s="23"/>
      <c r="AD63" s="139"/>
      <c r="AE63" s="114"/>
    </row>
    <row r="64" spans="1:31" s="96" customFormat="1" ht="64.5" customHeight="1">
      <c r="A64" s="23">
        <v>49</v>
      </c>
      <c r="B64" s="21" t="s">
        <v>41</v>
      </c>
      <c r="C64" s="16">
        <v>16</v>
      </c>
      <c r="D64" s="16" t="s">
        <v>26</v>
      </c>
      <c r="E64" s="18" t="s">
        <v>72</v>
      </c>
      <c r="F64" s="18"/>
      <c r="G64" s="18"/>
      <c r="H64" s="24"/>
      <c r="I64" s="24" t="s">
        <v>48</v>
      </c>
      <c r="J64" s="16" t="s">
        <v>37</v>
      </c>
      <c r="K64" s="16" t="s">
        <v>60</v>
      </c>
      <c r="L64" s="17">
        <f t="shared" si="4"/>
        <v>15</v>
      </c>
      <c r="M64" s="16"/>
      <c r="N64" s="16"/>
      <c r="O64" s="16"/>
      <c r="P64" s="16">
        <v>3</v>
      </c>
      <c r="Q64" s="16"/>
      <c r="R64" s="16"/>
      <c r="S64" s="16"/>
      <c r="T64" s="16">
        <v>1</v>
      </c>
      <c r="U64" s="16"/>
      <c r="V64" s="16"/>
      <c r="W64" s="16">
        <v>11</v>
      </c>
      <c r="X64" s="16"/>
      <c r="Y64" s="16">
        <v>2000</v>
      </c>
      <c r="Z64" s="17">
        <f t="shared" si="3"/>
        <v>30000</v>
      </c>
      <c r="AA64" s="16"/>
      <c r="AB64" s="16"/>
      <c r="AC64" s="125"/>
      <c r="AD64" s="114"/>
      <c r="AE64" s="114"/>
    </row>
    <row r="65" spans="1:31" s="25" customFormat="1" ht="32.25" customHeight="1">
      <c r="A65" s="23">
        <v>51</v>
      </c>
      <c r="B65" s="21" t="s">
        <v>40</v>
      </c>
      <c r="C65" s="16">
        <v>8</v>
      </c>
      <c r="D65" s="16" t="s">
        <v>26</v>
      </c>
      <c r="E65" s="24">
        <v>45548</v>
      </c>
      <c r="F65" s="24"/>
      <c r="G65" s="18"/>
      <c r="H65" s="108" t="s">
        <v>141</v>
      </c>
      <c r="I65" s="108" t="s">
        <v>154</v>
      </c>
      <c r="J65" s="16" t="s">
        <v>30</v>
      </c>
      <c r="K65" s="107" t="s">
        <v>140</v>
      </c>
      <c r="L65" s="17">
        <f t="shared" si="4"/>
        <v>9</v>
      </c>
      <c r="M65" s="16"/>
      <c r="N65" s="16"/>
      <c r="O65" s="16"/>
      <c r="P65" s="16">
        <v>4</v>
      </c>
      <c r="Q65" s="16">
        <v>2</v>
      </c>
      <c r="R65" s="16"/>
      <c r="S65" s="16"/>
      <c r="T65" s="16">
        <v>1</v>
      </c>
      <c r="U65" s="16">
        <v>2</v>
      </c>
      <c r="V65" s="16"/>
      <c r="W65" s="16"/>
      <c r="X65" s="16"/>
      <c r="Y65" s="16">
        <v>1500</v>
      </c>
      <c r="Z65" s="17">
        <f t="shared" si="3"/>
        <v>13500</v>
      </c>
      <c r="AA65" s="23"/>
      <c r="AB65" s="16"/>
      <c r="AC65" s="23"/>
    </row>
    <row r="66" spans="1:31" s="15" customFormat="1" ht="53.25" customHeight="1">
      <c r="A66" s="23">
        <v>50</v>
      </c>
      <c r="B66" s="21" t="s">
        <v>40</v>
      </c>
      <c r="C66" s="16">
        <v>8</v>
      </c>
      <c r="D66" s="16" t="s">
        <v>26</v>
      </c>
      <c r="E66" s="24">
        <v>45545</v>
      </c>
      <c r="F66" s="24"/>
      <c r="G66" s="18"/>
      <c r="H66" s="24" t="s">
        <v>98</v>
      </c>
      <c r="I66" s="24" t="s">
        <v>153</v>
      </c>
      <c r="J66" s="16" t="s">
        <v>30</v>
      </c>
      <c r="K66" s="23" t="s">
        <v>63</v>
      </c>
      <c r="L66" s="17">
        <f t="shared" si="4"/>
        <v>13</v>
      </c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>
        <v>13</v>
      </c>
      <c r="X66" s="16"/>
      <c r="Y66" s="16">
        <v>1500</v>
      </c>
      <c r="Z66" s="17">
        <f t="shared" si="3"/>
        <v>19500</v>
      </c>
      <c r="AA66" s="23"/>
      <c r="AB66" s="16"/>
      <c r="AC66" s="23"/>
      <c r="AD66" s="25"/>
      <c r="AE66" s="25"/>
    </row>
  </sheetData>
  <autoFilter ref="A1:AE66">
    <sortState ref="A2:AE66">
      <sortCondition ref="B1:B66"/>
    </sortState>
  </autoFilter>
  <dataValidations count="2">
    <dataValidation type="list" showInputMessage="1" showErrorMessage="1" sqref="B52:B53 B20:B46">
      <formula1>#REF!</formula1>
    </dataValidation>
    <dataValidation type="list" allowBlank="1" showInputMessage="1" showErrorMessage="1" sqref="B17 B57:B62 C52:C53 J40:J46 J52:J53 C20:C46 J20:J38">
      <formula1>#REF!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9" workbookViewId="0">
      <selection activeCell="E28" sqref="E28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29</vt:i4>
      </vt:variant>
    </vt:vector>
  </HeadingPairs>
  <TitlesOfParts>
    <vt:vector size="32" baseType="lpstr">
      <vt:lpstr>расписание</vt:lpstr>
      <vt:lpstr>Лист1</vt:lpstr>
      <vt:lpstr>Лист2</vt:lpstr>
      <vt:lpstr>Лист2!_ftn1</vt:lpstr>
      <vt:lpstr>Лист2!_ftn2</vt:lpstr>
      <vt:lpstr>Лист2!_ftn3</vt:lpstr>
      <vt:lpstr>Лист2!_ftn4</vt:lpstr>
      <vt:lpstr>Лист2!_ftnref1</vt:lpstr>
      <vt:lpstr>Лист2!_ftnref2</vt:lpstr>
      <vt:lpstr>Лист2!_ftnref3</vt:lpstr>
      <vt:lpstr>Лист2!_ftnref4</vt:lpstr>
      <vt:lpstr>Лист2!_TOC_250004</vt:lpstr>
      <vt:lpstr>Лист2!_Toc190243190</vt:lpstr>
      <vt:lpstr>Лист2!_Toc190243191</vt:lpstr>
      <vt:lpstr>Лист2!_Toc190243192</vt:lpstr>
      <vt:lpstr>Лист2!_Toc190243193</vt:lpstr>
      <vt:lpstr>Лист2!_Toc190243194</vt:lpstr>
      <vt:lpstr>Лист2!_Toc190243195</vt:lpstr>
      <vt:lpstr>Лист2!_Toc190243196</vt:lpstr>
      <vt:lpstr>Лист2!_Toc190243197</vt:lpstr>
      <vt:lpstr>Лист2!_Toc190243198</vt:lpstr>
      <vt:lpstr>Лист2!_Toc190243199</vt:lpstr>
      <vt:lpstr>Лист2!_Toc190243200</vt:lpstr>
      <vt:lpstr>Лист2!_Toc190243201</vt:lpstr>
      <vt:lpstr>Лист2!_Toc190243202</vt:lpstr>
      <vt:lpstr>Лист2!_Toc190243203</vt:lpstr>
      <vt:lpstr>Лист2!_Toc190243204</vt:lpstr>
      <vt:lpstr>Лист2!_Toc190243205</vt:lpstr>
      <vt:lpstr>Лист2!_Toc190243206</vt:lpstr>
      <vt:lpstr>Лист2!_Toc190243207</vt:lpstr>
      <vt:lpstr>расписание!Заголовки_для_печати</vt:lpstr>
      <vt:lpstr>расписание!Область_печати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Antonova</dc:creator>
  <cp:lastModifiedBy>Оксана</cp:lastModifiedBy>
  <cp:lastPrinted>2025-04-22T19:33:55Z</cp:lastPrinted>
  <dcterms:created xsi:type="dcterms:W3CDTF">2016-09-05T06:29:18Z</dcterms:created>
  <dcterms:modified xsi:type="dcterms:W3CDTF">2025-06-05T18:27:11Z</dcterms:modified>
</cp:coreProperties>
</file>