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4. апрель 2025\"/>
    </mc:Choice>
  </mc:AlternateContent>
  <bookViews>
    <workbookView xWindow="0" yWindow="0" windowWidth="28800" windowHeight="11865"/>
  </bookViews>
  <sheets>
    <sheet name="расписание" sheetId="1" r:id="rId1"/>
    <sheet name="Лист1" sheetId="3" r:id="rId2"/>
    <sheet name="Лист2" sheetId="4" r:id="rId3"/>
  </sheets>
  <externalReferences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tn1" localSheetId="2">Лист2!$E$624</definedName>
    <definedName name="_ftn2" localSheetId="2">Лист2!$E$625</definedName>
    <definedName name="_ftn3" localSheetId="2">Лист2!$E$626</definedName>
    <definedName name="_ftn4" localSheetId="2">Лист2!$E$627</definedName>
    <definedName name="_ftnref1" localSheetId="2">Лист2!$E$231</definedName>
    <definedName name="_ftnref2" localSheetId="2">Лист2!$E$240</definedName>
    <definedName name="_ftnref3" localSheetId="2">Лист2!$E$267</definedName>
    <definedName name="_ftnref4" localSheetId="2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2">Лист2!$E$28</definedName>
    <definedName name="_Toc190243190" localSheetId="2">Лист2!$E$143</definedName>
    <definedName name="_Toc190243191" localSheetId="2">Лист2!$E$158</definedName>
    <definedName name="_Toc190243192" localSheetId="2">Лист2!$E$190</definedName>
    <definedName name="_Toc190243193" localSheetId="2">Лист2!$E$201</definedName>
    <definedName name="_Toc190243194" localSheetId="2">Лист2!$E$214</definedName>
    <definedName name="_Toc190243195" localSheetId="2">Лист2!$E$222</definedName>
    <definedName name="_Toc190243196" localSheetId="2">Лист2!$E$243</definedName>
    <definedName name="_Toc190243197" localSheetId="2">Лист2!$E$251</definedName>
    <definedName name="_Toc190243198" localSheetId="2">Лист2!$E$263</definedName>
    <definedName name="_Toc190243199" localSheetId="2">Лист2!$E$270</definedName>
    <definedName name="_Toc190243200" localSheetId="2">Лист2!$E$272</definedName>
    <definedName name="_Toc190243201" localSheetId="2">Лист2!$E$281</definedName>
    <definedName name="_Toc190243202" localSheetId="2">Лист2!$E$286</definedName>
    <definedName name="_Toc190243203" localSheetId="2">Лист2!$E$293</definedName>
    <definedName name="_Toc190243204" localSheetId="2">Лист2!$E$303</definedName>
    <definedName name="_Toc190243205" localSheetId="2">Лист2!$E$316</definedName>
    <definedName name="_Toc190243206" localSheetId="2">Лист2!$E$379</definedName>
    <definedName name="_Toc190243207" localSheetId="2">Лист2!$E$388</definedName>
    <definedName name="_xlnm._FilterDatabase" localSheetId="1" hidden="1">Лист1!$A$1:$AE$66</definedName>
    <definedName name="_xlnm._FilterDatabase" localSheetId="0" hidden="1">расписание!$A$6:$X$104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расписание!$A$1:$X$124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81" i="1" l="1"/>
  <c r="L56" i="1" l="1"/>
  <c r="L10" i="1" l="1"/>
  <c r="L65" i="1" l="1"/>
  <c r="L82" i="1" l="1"/>
  <c r="L55" i="1" l="1"/>
  <c r="L57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49" i="1"/>
  <c r="L50" i="1"/>
  <c r="L51" i="1"/>
  <c r="L52" i="1"/>
  <c r="L5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9" i="1"/>
  <c r="L11" i="1"/>
  <c r="L12" i="1"/>
  <c r="L13" i="1"/>
  <c r="L14" i="1"/>
  <c r="M33" i="1"/>
  <c r="N33" i="1"/>
  <c r="O33" i="1"/>
  <c r="P33" i="1"/>
  <c r="Q33" i="1"/>
  <c r="R33" i="1"/>
  <c r="S33" i="1"/>
  <c r="T33" i="1"/>
  <c r="U33" i="1"/>
  <c r="V33" i="1"/>
  <c r="W33" i="1"/>
  <c r="X33" i="1"/>
  <c r="L33" i="1" l="1"/>
  <c r="L54" i="1" l="1"/>
  <c r="L69" i="1"/>
  <c r="V103" i="1" l="1"/>
  <c r="S103" i="1"/>
  <c r="P103" i="1"/>
  <c r="O103" i="1"/>
  <c r="T103" i="1" l="1"/>
  <c r="R103" i="1"/>
  <c r="N103" i="1"/>
  <c r="M103" i="1"/>
  <c r="U103" i="1"/>
  <c r="Q103" i="1"/>
  <c r="X103" i="1"/>
  <c r="W103" i="1"/>
  <c r="L36" i="3" l="1"/>
  <c r="L57" i="3"/>
  <c r="Z57" i="3" s="1"/>
  <c r="L12" i="3"/>
  <c r="Z12" i="3" s="1"/>
  <c r="L6" i="3"/>
  <c r="Z6" i="3" s="1"/>
  <c r="L5" i="3"/>
  <c r="Z5" i="3" s="1"/>
  <c r="L4" i="3"/>
  <c r="Z4" i="3" s="1"/>
  <c r="Z35" i="3"/>
  <c r="L35" i="3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Z53" i="3"/>
  <c r="L53" i="3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Z63" i="3"/>
  <c r="L63" i="3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Z42" i="3"/>
  <c r="L42" i="3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  <c r="L103" i="1" l="1"/>
</calcChain>
</file>

<file path=xl/comments1.xml><?xml version="1.0" encoding="utf-8"?>
<comments xmlns="http://schemas.openxmlformats.org/spreadsheetml/2006/main">
  <authors>
    <author>Малькова Елена Михайловна</author>
  </authors>
  <commentList>
    <comment ref="T7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M6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Q6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M6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W6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R62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T62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U62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N7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 ув.</t>
        </r>
      </text>
    </comment>
    <comment ref="Q7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с марта перенос 1 чел.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 перенос на июнь</t>
        </r>
      </text>
    </comment>
    <comment ref="X72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 Чернов перенос на июнь</t>
        </r>
      </text>
    </comment>
    <comment ref="M79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 увольнение</t>
        </r>
      </text>
    </comment>
    <comment ref="U8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N88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M9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N9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Q9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  <comment ref="M9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  <comment ref="Q9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T9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V9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W9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  <comment ref="Q92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T92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N94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M95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N95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+6</t>
        </r>
      </text>
    </comment>
    <comment ref="Q95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T95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M9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N9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Q9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T9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U9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V96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W97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N98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Q98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U98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-4</t>
        </r>
      </text>
    </comment>
    <comment ref="W98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V99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W99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O10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T10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+1</t>
        </r>
      </text>
    </comment>
    <comment ref="U10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  <comment ref="W10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+2</t>
        </r>
      </text>
    </comment>
    <comment ref="Q10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  <comment ref="R101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-2</t>
        </r>
      </text>
    </comment>
  </commentList>
</comments>
</file>

<file path=xl/sharedStrings.xml><?xml version="1.0" encoding="utf-8"?>
<sst xmlns="http://schemas.openxmlformats.org/spreadsheetml/2006/main" count="1181" uniqueCount="476">
  <si>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</si>
  <si>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</si>
  <si>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</si>
  <si>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</si>
  <si>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</si>
  <si>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</si>
  <si>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</si>
  <si>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</si>
  <si>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</si>
  <si>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</si>
  <si>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</si>
  <si>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</si>
  <si>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</si>
  <si>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</si>
  <si>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</si>
  <si>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</si>
  <si>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</si>
  <si>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</si>
  <si>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</si>
  <si>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</si>
  <si>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</si>
  <si>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</si>
  <si>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</si>
  <si>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</si>
  <si>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</si>
  <si>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</si>
  <si>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</si>
  <si>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</si>
  <si>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</si>
  <si>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</si>
  <si>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</si>
  <si>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</si>
  <si>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</si>
  <si>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</si>
  <si>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</si>
  <si>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</si>
  <si>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</si>
  <si>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</si>
  <si>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</si>
  <si>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</si>
  <si>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</si>
  <si>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</si>
  <si>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</si>
  <si>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</si>
  <si>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</si>
  <si>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</si>
  <si>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</si>
  <si>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</si>
  <si>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</si>
  <si>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</si>
  <si>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</si>
  <si>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</si>
  <si>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</si>
  <si>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</si>
  <si>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</si>
  <si>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ПКр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</si>
  <si>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</si>
  <si>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</si>
  <si>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</si>
  <si>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</si>
  <si>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</si>
  <si>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</si>
  <si>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</si>
  <si>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</si>
  <si>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</si>
  <si>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</si>
  <si>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</si>
  <si>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</si>
  <si>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</si>
  <si>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</si>
  <si>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</si>
  <si>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</si>
  <si>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</si>
  <si>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</si>
  <si>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</si>
  <si>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</si>
  <si>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</si>
  <si>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</si>
  <si>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</si>
  <si>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</si>
  <si>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</si>
  <si>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</si>
  <si>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</si>
  <si>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</si>
  <si>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</si>
  <si>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</si>
  <si>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</si>
  <si>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</si>
  <si>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</si>
  <si>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</si>
  <si>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</si>
  <si>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</si>
  <si>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</si>
  <si>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</si>
  <si>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</si>
  <si>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</si>
  <si>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</si>
  <si>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</si>
  <si>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</si>
  <si>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</si>
  <si>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</si>
  <si>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</si>
  <si>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</si>
  <si>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</si>
  <si>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</si>
  <si>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</si>
  <si>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</si>
  <si>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</si>
  <si>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</si>
  <si>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</si>
  <si>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</si>
  <si>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</si>
  <si>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</si>
  <si>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</si>
  <si>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</si>
  <si>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</si>
  <si>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</si>
  <si>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ПО</t>
  </si>
  <si>
    <t>ПрПр</t>
  </si>
  <si>
    <t>20.01.2025-30.01.2025</t>
  </si>
  <si>
    <t>Стропальщик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</si>
  <si>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</si>
  <si>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</si>
  <si>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</si>
  <si>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</si>
  <si>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</si>
  <si>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</si>
  <si>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</si>
  <si>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</si>
  <si>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</si>
  <si>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</si>
  <si>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</si>
  <si>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</si>
  <si>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</si>
  <si>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</si>
  <si>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</si>
  <si>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</si>
  <si>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</si>
  <si>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</si>
  <si>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</si>
  <si>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</si>
  <si>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</si>
  <si>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</si>
  <si>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</si>
  <si>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</si>
  <si>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</si>
  <si>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</si>
  <si>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</si>
  <si>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</si>
  <si>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</si>
  <si>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</si>
  <si>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</si>
  <si>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</si>
  <si>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</si>
  <si>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</si>
  <si>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</si>
  <si>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</si>
  <si>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</si>
  <si>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</si>
  <si>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</si>
  <si>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</si>
  <si>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</si>
  <si>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</si>
  <si>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</si>
  <si>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</si>
  <si>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</si>
  <si>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</si>
  <si>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</si>
  <si>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</si>
  <si>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</si>
  <si>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</si>
  <si>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</si>
  <si>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</si>
  <si>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</si>
  <si>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</si>
  <si>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</si>
  <si>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</si>
  <si>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</si>
  <si>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</si>
  <si>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</si>
  <si>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</si>
  <si>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</si>
  <si>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</si>
  <si>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</si>
  <si>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</si>
  <si>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</si>
  <si>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</si>
  <si>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</si>
  <si>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</si>
  <si>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</si>
  <si>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</si>
  <si>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</si>
  <si>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</si>
  <si>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</si>
  <si>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</si>
  <si>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</si>
  <si>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</si>
  <si>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</si>
  <si>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</si>
  <si>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</si>
  <si>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</si>
  <si>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</si>
  <si>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</si>
  <si>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</si>
  <si>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</si>
  <si>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</si>
  <si>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</si>
  <si>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</si>
  <si>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</si>
  <si>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</si>
  <si>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</si>
  <si>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</si>
  <si>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</si>
  <si>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</si>
  <si>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</si>
  <si>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Павловский Посад</t>
  </si>
  <si>
    <t>ПК</t>
  </si>
  <si>
    <t>Оперативно-диспетчерское управление электрическими сетями 0,4-110 кВ</t>
  </si>
  <si>
    <t>ПфП</t>
  </si>
  <si>
    <t>Электрогазосварщик</t>
  </si>
  <si>
    <t>Электромонтер по ремонту и монтажу кабельных линий</t>
  </si>
  <si>
    <t>Электромонтер по эксплуатации распределительных сетей</t>
  </si>
  <si>
    <t>Безопасные методы и приемы выполнения земляных работ</t>
  </si>
  <si>
    <t>Мытищи</t>
  </si>
  <si>
    <t>Безопасные методы и приемы выполнения работ при обработке металлов для руководителей и специалистов</t>
  </si>
  <si>
    <t>Безопасные методы и приемы выполнения работ при погрузочно - разгрузочных работах и размещении грузов для руководителей и специалистов</t>
  </si>
  <si>
    <t>Эксплуатация, ремонт и модернизация электрооборудования подстанций 6-10 кВ и выше</t>
  </si>
  <si>
    <t>Инструктор массового обучения навыкам оказания первой помощи при несчастных случаях на производстве, с правом преподавания</t>
  </si>
  <si>
    <t xml:space="preserve">Машинист электростанции передвижной </t>
  </si>
  <si>
    <t>07.04.2025-26.05.2025</t>
  </si>
  <si>
    <t>07.04.2025-06.05.2025</t>
  </si>
  <si>
    <t>Монтаж и эксплуатация новых видов проводов и кабелей на воздушных линиях (ВЛИ до 1кВ , ВЛЗ 6-20 кВ и ВЛИ до 1 кВ и ВЛЗ 6-20 кВ)</t>
  </si>
  <si>
    <t>28.04.2025-29.04.2025</t>
  </si>
  <si>
    <t>14.04.2025-24.04.2025</t>
  </si>
  <si>
    <t>14.04.2025-02.06.2025</t>
  </si>
  <si>
    <t>Теоретическая и практическая работа с образцовыми (эталонными) электросчетчиками и токовыми клещами. Методы и способы выявления безучетного потребления электроэнергии</t>
  </si>
  <si>
    <t>Техническое обслуживание и регулировка вакуумных выключателей 6, 10кВ</t>
  </si>
  <si>
    <t>Школа мастера</t>
  </si>
  <si>
    <t>02.04.2025-31.10.2025</t>
  </si>
  <si>
    <t>07.04.2025-17.04.2025</t>
  </si>
  <si>
    <t xml:space="preserve">Электромонтер по обслуживанию подстанций </t>
  </si>
  <si>
    <t xml:space="preserve">Электромонтер по ремонту воздушных линий электропередачи </t>
  </si>
  <si>
    <t>14.04.2025-15.05.2025</t>
  </si>
  <si>
    <t>21.04.2025-22.05.2025</t>
  </si>
  <si>
    <t>21.04.2025-05.05.2025</t>
  </si>
  <si>
    <t xml:space="preserve">Электромонтер по эскизированию трасс линий электропередачи </t>
  </si>
  <si>
    <t>Договоры в электроэнергетике. Законодательство и практика</t>
  </si>
  <si>
    <t xml:space="preserve"> Москва</t>
  </si>
  <si>
    <t>17.04.2025-21.04.2025</t>
  </si>
  <si>
    <t>17.04.2025, 18.04.2025</t>
  </si>
  <si>
    <t>Инженер по миграции на Linux</t>
  </si>
  <si>
    <t>Обеспечение надежности функционирования электрических сетей при производстве оперативных переключений</t>
  </si>
  <si>
    <t>Организация и управление эксплуатационно-ремонтным обслуживанием распределительных электрических сетей</t>
  </si>
  <si>
    <t>Практика создания системы менеджмента качества, соответствующей требованиям ISO 9001-2015/ГОСТ Р ИСО 9001-2015</t>
  </si>
  <si>
    <t>Практикум составления и проверки сметной документации ресурсно-индексным методом (РИМ) в Smeta.ru</t>
  </si>
  <si>
    <t>Профессиональная работа в программе "1С:Документооборот 8", ред. 3.0</t>
  </si>
  <si>
    <t>Руководители организаций, отнесённых в установленном порядке к категориям по гражданской обороне</t>
  </si>
  <si>
    <t>Современные системы контроля и учета электроэнергии</t>
  </si>
  <si>
    <t>07.04.2025, 08.04.2025,  09.04.2025, 10.04.2025, 11.04.2025 Контур.Толк</t>
  </si>
  <si>
    <t>14.04.2025, 15.04.2025,  16.04.2025, 17.04.2025, 18.04.2025, 21.04.2025, 22.04.2025,  23.04.2025, 24.04.2025 Контур.Толк</t>
  </si>
  <si>
    <t>14.04.2025, 15.04.2025,  16.04.2025, 17.04.2025, 18.04.2025 Контур.Толк</t>
  </si>
  <si>
    <t>Кожаева 7, 8, 9, 10, 11 Контур.Толк</t>
  </si>
  <si>
    <t>14.04.2025, 15.04.2025,  16.04.2025, 17.04.2025 Контур.Толк</t>
  </si>
  <si>
    <t>07.04.2025, 08.04.2025 Контур.Толк,  09.04.2025, 10.04.2025, 11.04.2025 Голицыно</t>
  </si>
  <si>
    <t>07.04.2025, 08.04.2025 Контур.Толк,  09.04.2025, 10.04.2025 Голицыно</t>
  </si>
  <si>
    <t>21.04.2025, 22.04.2025,  23.04.2025, 24.04.2025, 25.04.2025 Контур.Толк</t>
  </si>
  <si>
    <t>21.04.2025, 22.04.2025,  23.04.2025, 24.04.2025 Контур.Толк</t>
  </si>
  <si>
    <t>29.04.2025-15.05.2025</t>
  </si>
  <si>
    <t>22.04.2025-06.05.2025</t>
  </si>
  <si>
    <t>12.05.2025-22.05.2025</t>
  </si>
  <si>
    <t>25.04.2025-26.05.2025</t>
  </si>
  <si>
    <t>01.04.2025, 02.04.2025 Контур.Толк</t>
  </si>
  <si>
    <t>28.04.2025, 29.04.2025 Контур.Толк</t>
  </si>
  <si>
    <t>Безопасные методы и приемы выполнения работ на автомобильном транспорте для руководителей и специалистов</t>
  </si>
  <si>
    <t>21.04.2025-28.04.2025</t>
  </si>
  <si>
    <t xml:space="preserve">21.04.2025, 22.04.2025,  23.04.2025, 24.04.2025, 25.04.2025 </t>
  </si>
  <si>
    <t>Слесарь по ремонту автомобилей</t>
  </si>
  <si>
    <t>24.04.2025-27.05.2025</t>
  </si>
  <si>
    <t>15.05.2025-27.05.2025</t>
  </si>
  <si>
    <t>24.04.2025, 25.04.2025,  28.04.2025, 29.04.2025, 30.04.2025 Контур.Толк</t>
  </si>
  <si>
    <t>Санкт-Петербург</t>
  </si>
  <si>
    <t>Повышение срока службы силовых кабелей с изоляцией из сшитого полиэтилена в электрических сетях 6-35кВ</t>
  </si>
  <si>
    <t>ДВО</t>
  </si>
  <si>
    <t>01.04.2025-04.04.2025</t>
  </si>
  <si>
    <t xml:space="preserve">01.04.2025, 02.04.2025,  03.04.2025, 04.04.2025 </t>
  </si>
  <si>
    <t>Зиновьев Д.И. 1, 2, 3, 4 Голицыно</t>
  </si>
  <si>
    <t>29.04.2025, 30.04.2025 Контур.Толк</t>
  </si>
  <si>
    <t>24.04.2025-30.04.2025</t>
  </si>
  <si>
    <t>21.04.2025-25.04.2025</t>
  </si>
  <si>
    <t>21.04.2025, 22.04.2025 Контур.Толк</t>
  </si>
  <si>
    <t>01.04.2025-03.04.2025</t>
  </si>
  <si>
    <t>03.04.2025 Контур.Толк</t>
  </si>
  <si>
    <t>Потехина 1, 2, 3 Контур.Толк</t>
  </si>
  <si>
    <t>04.04.2025-08.04.2025</t>
  </si>
  <si>
    <t>04.04.2025, 07.04.2025 Контур.Толк</t>
  </si>
  <si>
    <t>08.04.2025 Контур.Толк</t>
  </si>
  <si>
    <t>Потехина 4, 7, 8 Контур.Толк</t>
  </si>
  <si>
    <t>11.04.2025-15.04.2025</t>
  </si>
  <si>
    <t>11.04.2025, 14.04.2025  Контур.Толк</t>
  </si>
  <si>
    <t>Современное ценообразование и сметное нормирование. Основные аспекты и актуальные вопросы составления и применения сметной документации</t>
  </si>
  <si>
    <t>Москва</t>
  </si>
  <si>
    <t>отмена</t>
  </si>
  <si>
    <t>28.04.2025, 29.04.2025  Контур.Толк</t>
  </si>
  <si>
    <t>01.04.2025, 02.04.2025  Контур.Толк</t>
  </si>
  <si>
    <t>03.04.2025-04.04.2025</t>
  </si>
  <si>
    <t>04.04.2025 Контур.Толк</t>
  </si>
  <si>
    <t>Абросимов 4 Контур.Толк + уч материал </t>
  </si>
  <si>
    <t xml:space="preserve">07.04.2025-11.04.2025                  </t>
  </si>
  <si>
    <t>07.04.2025, 08.04.2025, 09.04.2052 Контур.Толк</t>
  </si>
  <si>
    <t>10.04.2025, 11.04.2025  Контур.Толк</t>
  </si>
  <si>
    <t xml:space="preserve">08.04.2025-10.04.2025                  </t>
  </si>
  <si>
    <t>09.04.2025  Контур.Толк</t>
  </si>
  <si>
    <t>10.04.2025 Контур.Толк</t>
  </si>
  <si>
    <t>22.04.2025, 23.04.2025  Контур.Толк</t>
  </si>
  <si>
    <t>02.04.2025, 09.04.2025, 16.04.2025, 23.04.2025, 06.05.2025, 14.05.2025, 21.05.2025, 28.05.2025, 06.08.2025, 13.08.2025, 20.08.2025, 27.08.2025, 03.09.2025, 10.09.2025, 17.09.2025, 24.09.2025, 01.10.2025, 09.10.2025, 15.10.2025, 22.10.2025</t>
  </si>
  <si>
    <t>01.04.2025, 02.04.2025,  03.04.2025</t>
  </si>
  <si>
    <t>Рожнов 1, 2, 3 Голицыно</t>
  </si>
  <si>
    <t xml:space="preserve">Потехина 21, 22 Контур.Толк </t>
  </si>
  <si>
    <t xml:space="preserve">Потехина 29, 30 Контур.Толк </t>
  </si>
  <si>
    <t>04.04.2025-09.04.2025</t>
  </si>
  <si>
    <t>04.04.2025, 07.04.2025  Контур.Толк</t>
  </si>
  <si>
    <t>09.04.2025 Томилино</t>
  </si>
  <si>
    <t>15.04.2025 Щелково</t>
  </si>
  <si>
    <t>11.04.2025-16.04.2025</t>
  </si>
  <si>
    <t>16.04.2025 Щелково</t>
  </si>
  <si>
    <t>Рожнов 11, 14  Контур.Толк   Рожнов  16 Щелково</t>
  </si>
  <si>
    <t>17.04.2025  Щелково</t>
  </si>
  <si>
    <t>Рожнов 17 Щелково</t>
  </si>
  <si>
    <t>24.04.2025 Мытищи</t>
  </si>
  <si>
    <t>25.04.2025 Мытищи</t>
  </si>
  <si>
    <t xml:space="preserve"> Рожнов 25 Мытищи</t>
  </si>
  <si>
    <t>29.04.2025 Сергиев Посад</t>
  </si>
  <si>
    <t>Рожнов 29  Сергиев Посад</t>
  </si>
  <si>
    <t>Управление надежностью и устойчивостью Единой энергетической системы в условиях физических угроз, техногенных аварий, экстремальных природных явлений: опыт, проблемы и пути их решения</t>
  </si>
  <si>
    <t xml:space="preserve">03.04.2025 Павловский Посад </t>
  </si>
  <si>
    <t>16.04.2025, 17.04.2025  Контур.Толк</t>
  </si>
  <si>
    <t>23.04.2025 Щелково</t>
  </si>
  <si>
    <t>08.04.2025 Красногорск</t>
  </si>
  <si>
    <t>16.04.2025-18.04.2025</t>
  </si>
  <si>
    <t>08.04.2025-18.04.2025</t>
  </si>
  <si>
    <t>08.04.2025, 09.04.2025 Контур.Толк , 10.04.2025, 11.04.2025, 14.04.2025, 15.04.2025, 16.04.2025,  ИНДИГО</t>
  </si>
  <si>
    <t xml:space="preserve">17.04.2025, 18.04.2025  Контур.Толк </t>
  </si>
  <si>
    <t>22.04.2025-24.04.2025</t>
  </si>
  <si>
    <t>24.04.2025 Контур.Толк</t>
  </si>
  <si>
    <t>Кожаева 22, 23, 24 Контур.Толк</t>
  </si>
  <si>
    <t>29.04.2025 Контур.Толк</t>
  </si>
  <si>
    <t>10.04.2025-11.04.2025</t>
  </si>
  <si>
    <t>11.04.2025 Щелково</t>
  </si>
  <si>
    <t>16.04.2025-17.04.2025</t>
  </si>
  <si>
    <t>Минц И.Е 16, 17 Контур.Толк Минц 23 Щелково + Минц 22 уч материал</t>
  </si>
  <si>
    <t>15.04.2025 Контур.Толк</t>
  </si>
  <si>
    <t>25.04.2025-29.04.2025</t>
  </si>
  <si>
    <t>25.04.2025, 28.04.2025  Контур.Толк</t>
  </si>
  <si>
    <t>28.04.2025-30.04.2025</t>
  </si>
  <si>
    <t>01.04.2025, 02.04.2025,  03.04.2025 Контур.Толк</t>
  </si>
  <si>
    <t>01.04.2025-17.04.2025</t>
  </si>
  <si>
    <t>11.04.2025-17.04.2025</t>
  </si>
  <si>
    <t>04.04.2025-05.05.2025</t>
  </si>
  <si>
    <t>04.04.2025, 08.04.2025,  09.04.2025, 10.04.2025, 11.04.2025 Контур.Толк</t>
  </si>
  <si>
    <t>04.04.2025, 08.04.2025,  09.04.2025, 10.04.2025 Контур.Толк</t>
  </si>
  <si>
    <t>04.04.2025-16.04.2025</t>
  </si>
  <si>
    <t>17.04.2025 Томилино</t>
  </si>
  <si>
    <t>16.04.2025, 18.04.2025  Контур.Толк</t>
  </si>
  <si>
    <t>17.04.2025-18.04.2025</t>
  </si>
  <si>
    <t>04.04.2025  Щелково</t>
  </si>
  <si>
    <t>Потанина 4 Щелково</t>
  </si>
  <si>
    <t>24.04.2024-25.04.2024</t>
  </si>
  <si>
    <t>01.04.2025-02.04.2025</t>
  </si>
  <si>
    <t>02.04.2025 Щелково</t>
  </si>
  <si>
    <t xml:space="preserve">02.04.2025-04.04.2025                  </t>
  </si>
  <si>
    <t>02.04.2025, 03.04.2025  Контур.Толк</t>
  </si>
  <si>
    <t xml:space="preserve">Андронова 2, 3, 4 Контур.Толк </t>
  </si>
  <si>
    <t>07.04.2025   Контур.Толк</t>
  </si>
  <si>
    <t>09.04.2025, 11.04.2025 Контур.Толк</t>
  </si>
  <si>
    <t>Андронова 7, 9, 11 Контур.Толк + уч материал</t>
  </si>
  <si>
    <t xml:space="preserve">21.04.2025-25.04.2025                  </t>
  </si>
  <si>
    <t>21.04.2025   Контур.Толк</t>
  </si>
  <si>
    <t>24.04.2025, 25.04.2025 Контур.Толк</t>
  </si>
  <si>
    <t>Андронова 21, 24, 25 Контур.Толк + уч материал</t>
  </si>
  <si>
    <t>Обеспечение экологической безопасности руководителями и специалистами экологических служб и систем экологического контроля</t>
  </si>
  <si>
    <t>04.04.2025-10.04.2025</t>
  </si>
  <si>
    <t>Абросимов 9, 23</t>
  </si>
  <si>
    <t>24.04.2025 Щелково</t>
  </si>
  <si>
    <t>30.04.2025 Сергиев Посад</t>
  </si>
  <si>
    <t>30.04.2025 Голицыно</t>
  </si>
  <si>
    <t>02.04.2025-04.04.2025</t>
  </si>
  <si>
    <t>08.04.2025 Голицыно</t>
  </si>
  <si>
    <t>07.04.2025 — 24.04.2025</t>
  </si>
  <si>
    <t>14.04.2025 - 18.04.2025 онлайн подключение</t>
  </si>
  <si>
    <t>Пользователь Smeta.RU</t>
  </si>
  <si>
    <t>21.04.2025 – 28.04.2025</t>
  </si>
  <si>
    <t>21.04.2025 – 25.04.2025</t>
  </si>
  <si>
    <t>Управленческие навыки руководителя среднего звена</t>
  </si>
  <si>
    <t>04.04.2025, 07.04.2025  Контур.Толк</t>
  </si>
  <si>
    <t>Рожнов 4, 7 Контур.Толк, Рожнов  8  Голицыно</t>
  </si>
  <si>
    <t>Актуальные вопросы земельного законодательства</t>
  </si>
  <si>
    <t>Главный инженер проекта  по организации архитектурно-строительного проектирования</t>
  </si>
  <si>
    <t>07.04.2025 — 25.04.2025</t>
  </si>
  <si>
    <t>14.04.2025 - 21.04.2025 </t>
  </si>
  <si>
    <t> 14.04.2025 -28.04.2025</t>
  </si>
  <si>
    <t> 14.04.2025 -25.04.2025</t>
  </si>
  <si>
    <t> 01.04.2025- 16.04.2025</t>
  </si>
  <si>
    <t> 07.04.2025 -21.04.2025 </t>
  </si>
  <si>
    <t> 07.04.2025 -18.04.2025 </t>
  </si>
  <si>
    <t>Баранова И.О. 14, 15, 16, 17, 18 Контур.Толк, Колобродов 22, 23, 24 Контур.Толк</t>
  </si>
  <si>
    <t>24, 25, 28, 29, 30 Контур.Толк</t>
  </si>
  <si>
    <t xml:space="preserve"> Зиновьев 7,8 Контур.Толк, 9, 10, 11 Голицыно</t>
  </si>
  <si>
    <t>Абросимов 14, 15, 16, 17, 18 Контур.Толк</t>
  </si>
  <si>
    <t>Сухотин 1, 2, 3 Контур.Толк</t>
  </si>
  <si>
    <t>01.04.2025-09.04.2025</t>
  </si>
  <si>
    <t>Рожнов 4, 7 Контур.Толк,  Потанина  9  Томилино</t>
  </si>
  <si>
    <t>Потанина 11 Щелково</t>
  </si>
  <si>
    <t>Потанина 2 Щелково</t>
  </si>
  <si>
    <t xml:space="preserve">Домодедово </t>
  </si>
  <si>
    <t>филиал</t>
  </si>
  <si>
    <t>  14.04.2025 - 18.04.2025 онлайн подключение</t>
  </si>
  <si>
    <t>14.04.2025 - 25.04.2025 онлайн подключение</t>
  </si>
  <si>
    <t xml:space="preserve">14.04.2025 - 28.04.2025 </t>
  </si>
  <si>
    <t xml:space="preserve">Специалист по базам данных PostgreSQL </t>
  </si>
  <si>
    <t>02.04.2025 - 16.04.2025</t>
  </si>
  <si>
    <t>02.04.2025 - 04.04.2025        и                  14.04.2025 - 15.04.2025 онлайн подключение</t>
  </si>
  <si>
    <t>25.04.2025-28.04.2025</t>
  </si>
  <si>
    <t xml:space="preserve">Кожаева 25, 28 Контур.Толк </t>
  </si>
  <si>
    <t>Потанина  25 Щелково + уч материал</t>
  </si>
  <si>
    <t>21.04.2024-22.04.2024</t>
  </si>
  <si>
    <t>22.04.2024 Домодедово</t>
  </si>
  <si>
    <t>Рожнов  22 Домодедово</t>
  </si>
  <si>
    <t>15.04.2025 - 18.04.2025</t>
  </si>
  <si>
    <t>15.04.2025 - 17.04.2025 онлайн-трансляция     с 10:00 до 17:00 </t>
  </si>
  <si>
    <t>16.04.2025 Контур.Толк</t>
  </si>
  <si>
    <t>15.04.2025-16.04.2025 ИНДИГО</t>
  </si>
  <si>
    <t>Рожнов 24 Мытищи</t>
  </si>
  <si>
    <t>Эксплуатация трансформаторного оборудования</t>
  </si>
  <si>
    <t>07.04.2025- 21.04.2025</t>
  </si>
  <si>
    <t>Зиновьев 7,8 Контур.Толк, 9, 10 Голицыно</t>
  </si>
  <si>
    <t xml:space="preserve"> Сухотин 7 Контур.Толк,    8, 9, 10, 11 + уч.материал</t>
  </si>
  <si>
    <t xml:space="preserve"> Сухотин 7 Контур.Толк,    8, 9, 10 + уч.материал</t>
  </si>
  <si>
    <t xml:space="preserve"> Зиновьев 14, 15, 16, 17, 18 Контур.Толк</t>
  </si>
  <si>
    <t xml:space="preserve"> Зиновьев 14, 15, 16, 17 Контур.Толк</t>
  </si>
  <si>
    <t>28, 29 Контур.Толк</t>
  </si>
  <si>
    <t>Безопасные методы и приемы выполнения работ, связанные с эксплуатацией тепловых энергоустановок</t>
  </si>
  <si>
    <t>28.04.2025- 30.04.2025</t>
  </si>
  <si>
    <t>30.04.2025 Контур Толк</t>
  </si>
  <si>
    <t>29.04.2025 Контур Толк</t>
  </si>
  <si>
    <t>14.04.2025 - 24.04.2025</t>
  </si>
  <si>
    <t>Абросимов 29,30                     Контур Толк + уч.материал</t>
  </si>
  <si>
    <t xml:space="preserve"> 28.04.2025 -  06.05.2025</t>
  </si>
  <si>
    <t>дистанционное</t>
  </si>
  <si>
    <t>24.04.2025, 28.04.2025, 29.04.2025 онлайн подключение</t>
  </si>
  <si>
    <t>28.04.2025-15.05.2025</t>
  </si>
  <si>
    <t>02.04.2025-29.07.2025</t>
  </si>
  <si>
    <t>02.04.2025, 09.04.2025, 16.04.2025, 23.04.2025, 06.05.2025, 14.05.2025, 21.05.2025, 28.05.2025</t>
  </si>
  <si>
    <t xml:space="preserve">Калакуцкий 9 Контур.Толк, Калакуцкий 10 Контур.Толк + уч материал </t>
  </si>
  <si>
    <t>Балахонцев 8, 9, 17, 18  Контур.Толк + Зиновьев ИНДИГО</t>
  </si>
  <si>
    <t>Калакуцкий 16 Контур.Толк+ Зиновьев ИНДИГО</t>
  </si>
  <si>
    <r>
      <t xml:space="preserve">Дзюба 7 Контур.Толк, Потехина 9  Контур.Толк,  Родионова 8 Контур.Толк,    Рожнов 10 Контур.Толк,  </t>
    </r>
    <r>
      <rPr>
        <b/>
        <sz val="9"/>
        <rFont val="Times New Roman"/>
        <family val="1"/>
        <charset val="204"/>
      </rPr>
      <t> </t>
    </r>
    <r>
      <rPr>
        <sz val="9"/>
        <rFont val="Times New Roman"/>
        <family val="1"/>
        <charset val="204"/>
      </rPr>
      <t>Абросимов  11 Контур.Толк</t>
    </r>
  </si>
  <si>
    <t>Аведов 25, 28, 29  Контур.Толк</t>
  </si>
  <si>
    <t>Родионова 22, 23 Контур.Толк, Потанина 24 Щелково</t>
  </si>
  <si>
    <t xml:space="preserve">Кожаева 1, 2 Контур.Толк,   Потанина 3 Павловский Посад </t>
  </si>
  <si>
    <t xml:space="preserve">Аведов 11,  14, 15  Контур.Толк </t>
  </si>
  <si>
    <t>Аведов 11,  14, Контур.Толк Потанина 15 Щелково</t>
  </si>
  <si>
    <t>25.04.2025  Контур.Толк</t>
  </si>
  <si>
    <t>28.04.2025 Контур.Толк</t>
  </si>
  <si>
    <t>Родионова  16,18 Контур.Толк,  Потанина 17  Томилино</t>
  </si>
  <si>
    <t>Родионова  16,18 Контур.Толк, Потанина 17  Томилино</t>
  </si>
  <si>
    <t>Родионова 29 Контур.Толк, Абросимов 28 Контур.Толк, Потанина 30 Сергиев Посад</t>
  </si>
  <si>
    <t>Родионова 29 Контур.Толк Абросимов 28 Контур.Толк, Рожнов 30 Голицыно</t>
  </si>
  <si>
    <t>Родионова 29 Контур.Толк, Абросимов 28 Контур.Толк, Рожнов 30 Голицыно</t>
  </si>
  <si>
    <t>Родионова 4,  7, Контур.Толк Потанина 8 Красногорск</t>
  </si>
  <si>
    <t>Родионова 16, 18 Контур.Толк, Потанина 17  Томилино</t>
  </si>
  <si>
    <t>Расчеты токов КЗ и уставок релейной защиты в электроэнергетических системах</t>
  </si>
  <si>
    <t xml:space="preserve"> Сухотин 4 Контур.Толк      8 Контур.Толк,                    Рожнов 9 Контур.Толк, Андронова 10 Контур.Толк , </t>
  </si>
  <si>
    <t>Абросимов 21, 22, 24 Контур.Толк, 23  уч. материал</t>
  </si>
  <si>
    <t xml:space="preserve"> Сухотин 4 Контур.Толк     Рожнов 8 Контур.Толк,                    Рожнов 9 Контур.Толк, Андронова 10 Контур.Толк , Андронова 14 уч.материал</t>
  </si>
  <si>
    <t>Абросимов 21, 22, 24, 25 Контур.Толк, 23  уч. материал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</si>
  <si>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на апрель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</si>
</sst>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9"/>
      <name val="Arial"/>
      <family val="2"/>
      <charset val="204"/>
    </font>
    <font>
      <u/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8" fillId="4" borderId="0" applyNumberFormat="0" applyBorder="0" applyAlignment="0" applyProtection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31" fillId="0" borderId="1" xfId="26" applyFont="1" applyFill="1" applyBorder="1" applyAlignment="1" applyProtection="1">
      <alignment horizontal="center" vertical="center" textRotation="90" wrapText="1"/>
      <protection hidden="1"/>
    </xf>
    <xf numFmtId="0" fontId="8" fillId="0" borderId="0" xfId="0" applyFont="1"/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0" xfId="0" applyFont="1" applyFill="1"/>
    <xf numFmtId="0" fontId="23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 applyProtection="1">
      <alignment horizontal="center" vertical="top" wrapText="1"/>
      <protection hidden="1"/>
    </xf>
    <xf numFmtId="0" fontId="3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8" fillId="7" borderId="0" xfId="0" applyFont="1" applyFill="1"/>
    <xf numFmtId="0" fontId="23" fillId="0" borderId="1" xfId="0" applyFont="1" applyBorder="1" applyAlignment="1">
      <alignment horizontal="center" vertical="top" wrapText="1"/>
    </xf>
    <xf numFmtId="14" fontId="34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/>
    </xf>
    <xf numFmtId="0" fontId="23" fillId="0" borderId="5" xfId="0" applyFont="1" applyBorder="1" applyAlignment="1" applyProtection="1">
      <alignment horizontal="center" vertical="top" wrapText="1"/>
      <protection hidden="1"/>
    </xf>
    <xf numFmtId="0" fontId="34" fillId="0" borderId="1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4" fillId="0" borderId="1" xfId="0" applyFont="1" applyBorder="1" applyAlignment="1">
      <alignment horizontal="left" vertical="top" wrapText="1"/>
    </xf>
    <xf numFmtId="0" fontId="23" fillId="8" borderId="1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Border="1" applyAlignment="1" applyProtection="1">
      <alignment horizontal="center" vertical="top" wrapText="1"/>
      <protection hidden="1"/>
    </xf>
    <xf numFmtId="0" fontId="11" fillId="6" borderId="0" xfId="0" applyFont="1" applyFill="1" applyAlignment="1">
      <alignment horizontal="left" vertical="top" wrapText="1"/>
    </xf>
    <xf numFmtId="0" fontId="11" fillId="6" borderId="0" xfId="0" applyFont="1" applyFill="1" applyAlignment="1">
      <alignment horizontal="left" vertical="top"/>
    </xf>
    <xf numFmtId="0" fontId="34" fillId="6" borderId="1" xfId="0" applyFont="1" applyFill="1" applyBorder="1" applyAlignment="1" applyProtection="1">
      <alignment horizontal="center" vertical="top" wrapText="1"/>
      <protection hidden="1"/>
    </xf>
    <xf numFmtId="0" fontId="32" fillId="8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23" fillId="9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 applyProtection="1">
      <alignment horizontal="left" vertical="top" wrapText="1"/>
      <protection hidden="1"/>
    </xf>
    <xf numFmtId="0" fontId="23" fillId="9" borderId="1" xfId="0" applyFont="1" applyFill="1" applyBorder="1" applyAlignment="1" applyProtection="1">
      <alignment horizontal="center" vertical="top" wrapText="1"/>
      <protection hidden="1"/>
    </xf>
    <xf numFmtId="0" fontId="34" fillId="9" borderId="1" xfId="0" applyFont="1" applyFill="1" applyBorder="1" applyAlignment="1" applyProtection="1">
      <alignment horizontal="center" vertical="top" wrapText="1"/>
      <protection hidden="1"/>
    </xf>
    <xf numFmtId="0" fontId="34" fillId="9" borderId="1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 applyProtection="1">
      <alignment horizontal="center" vertical="top" wrapText="1"/>
      <protection hidden="1"/>
    </xf>
    <xf numFmtId="0" fontId="23" fillId="9" borderId="0" xfId="0" applyFont="1" applyFill="1" applyAlignment="1">
      <alignment horizontal="center" vertical="top"/>
    </xf>
    <xf numFmtId="0" fontId="23" fillId="7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 applyProtection="1">
      <alignment horizontal="left" vertical="top" wrapText="1"/>
      <protection hidden="1"/>
    </xf>
    <xf numFmtId="0" fontId="23" fillId="7" borderId="1" xfId="0" applyFont="1" applyFill="1" applyBorder="1" applyAlignment="1" applyProtection="1">
      <alignment horizontal="center" vertical="top" wrapText="1"/>
      <protection hidden="1"/>
    </xf>
    <xf numFmtId="0" fontId="34" fillId="7" borderId="1" xfId="0" applyFont="1" applyFill="1" applyBorder="1" applyAlignment="1" applyProtection="1">
      <alignment horizontal="center" vertical="top" wrapText="1"/>
      <protection hidden="1"/>
    </xf>
    <xf numFmtId="0" fontId="33" fillId="7" borderId="1" xfId="0" applyFont="1" applyFill="1" applyBorder="1" applyAlignment="1" applyProtection="1">
      <alignment horizontal="center" vertical="top" wrapText="1"/>
      <protection hidden="1"/>
    </xf>
    <xf numFmtId="0" fontId="23" fillId="7" borderId="1" xfId="0" applyFont="1" applyFill="1" applyBorder="1" applyAlignment="1">
      <alignment horizontal="center" vertical="top"/>
    </xf>
    <xf numFmtId="0" fontId="23" fillId="7" borderId="0" xfId="0" applyFont="1" applyFill="1" applyAlignment="1">
      <alignment horizontal="center" vertical="top"/>
    </xf>
    <xf numFmtId="0" fontId="23" fillId="10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 applyProtection="1">
      <alignment horizontal="left" vertical="top" wrapText="1"/>
      <protection hidden="1"/>
    </xf>
    <xf numFmtId="0" fontId="23" fillId="10" borderId="1" xfId="0" applyFont="1" applyFill="1" applyBorder="1" applyAlignment="1" applyProtection="1">
      <alignment horizontal="center" vertical="top" wrapText="1"/>
      <protection hidden="1"/>
    </xf>
    <xf numFmtId="0" fontId="34" fillId="10" borderId="1" xfId="0" applyFont="1" applyFill="1" applyBorder="1" applyAlignment="1" applyProtection="1">
      <alignment horizontal="center" vertical="top" wrapText="1"/>
      <protection hidden="1"/>
    </xf>
    <xf numFmtId="0" fontId="34" fillId="10" borderId="1" xfId="0" applyFont="1" applyFill="1" applyBorder="1" applyAlignment="1">
      <alignment horizontal="center" vertical="top" wrapText="1"/>
    </xf>
    <xf numFmtId="0" fontId="33" fillId="10" borderId="1" xfId="0" applyFont="1" applyFill="1" applyBorder="1" applyAlignment="1" applyProtection="1">
      <alignment horizontal="center" vertical="top" wrapText="1"/>
      <protection hidden="1"/>
    </xf>
    <xf numFmtId="0" fontId="23" fillId="10" borderId="1" xfId="0" applyFont="1" applyFill="1" applyBorder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1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 applyProtection="1">
      <alignment horizontal="left" vertical="top" wrapText="1"/>
      <protection hidden="1"/>
    </xf>
    <xf numFmtId="0" fontId="23" fillId="11" borderId="1" xfId="0" applyFont="1" applyFill="1" applyBorder="1" applyAlignment="1" applyProtection="1">
      <alignment horizontal="center" vertical="top" wrapText="1"/>
      <protection hidden="1"/>
    </xf>
    <xf numFmtId="0" fontId="34" fillId="11" borderId="1" xfId="0" applyFont="1" applyFill="1" applyBorder="1" applyAlignment="1" applyProtection="1">
      <alignment horizontal="center" vertical="top" wrapText="1"/>
      <protection hidden="1"/>
    </xf>
    <xf numFmtId="0" fontId="34" fillId="11" borderId="1" xfId="0" applyFont="1" applyFill="1" applyBorder="1" applyAlignment="1">
      <alignment horizontal="center" vertical="top" wrapText="1"/>
    </xf>
    <xf numFmtId="0" fontId="33" fillId="11" borderId="1" xfId="0" applyFont="1" applyFill="1" applyBorder="1" applyAlignment="1" applyProtection="1">
      <alignment horizontal="center" vertical="top" wrapText="1"/>
      <protection hidden="1"/>
    </xf>
    <xf numFmtId="0" fontId="23" fillId="11" borderId="1" xfId="0" applyFont="1" applyFill="1" applyBorder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23" fillId="12" borderId="1" xfId="0" applyFont="1" applyFill="1" applyBorder="1" applyAlignment="1">
      <alignment horizontal="center" vertical="top" wrapText="1"/>
    </xf>
    <xf numFmtId="0" fontId="23" fillId="12" borderId="1" xfId="0" applyFont="1" applyFill="1" applyBorder="1" applyAlignment="1" applyProtection="1">
      <alignment horizontal="left" vertical="top" wrapText="1"/>
      <protection hidden="1"/>
    </xf>
    <xf numFmtId="0" fontId="23" fillId="12" borderId="1" xfId="0" applyFont="1" applyFill="1" applyBorder="1" applyAlignment="1" applyProtection="1">
      <alignment horizontal="center" vertical="top" wrapText="1"/>
      <protection hidden="1"/>
    </xf>
    <xf numFmtId="0" fontId="34" fillId="12" borderId="1" xfId="0" applyFont="1" applyFill="1" applyBorder="1" applyAlignment="1" applyProtection="1">
      <alignment horizontal="center" vertical="top" wrapText="1"/>
      <protection hidden="1"/>
    </xf>
    <xf numFmtId="0" fontId="34" fillId="12" borderId="1" xfId="0" applyFont="1" applyFill="1" applyBorder="1" applyAlignment="1">
      <alignment horizontal="center" vertical="top" wrapText="1"/>
    </xf>
    <xf numFmtId="0" fontId="33" fillId="12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/>
    </xf>
    <xf numFmtId="0" fontId="23" fillId="12" borderId="0" xfId="0" applyFont="1" applyFill="1" applyAlignment="1">
      <alignment horizontal="center" vertical="top"/>
    </xf>
    <xf numFmtId="0" fontId="35" fillId="12" borderId="1" xfId="0" applyFont="1" applyFill="1" applyBorder="1" applyAlignment="1" applyProtection="1">
      <alignment horizontal="left" vertical="top" wrapText="1"/>
      <protection hidden="1"/>
    </xf>
    <xf numFmtId="0" fontId="35" fillId="12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 applyProtection="1">
      <alignment horizontal="left" vertical="top" wrapText="1"/>
      <protection hidden="1"/>
    </xf>
    <xf numFmtId="0" fontId="23" fillId="13" borderId="1" xfId="0" applyFont="1" applyFill="1" applyBorder="1" applyAlignment="1" applyProtection="1">
      <alignment horizontal="center" vertical="top" wrapText="1"/>
      <protection hidden="1"/>
    </xf>
    <xf numFmtId="0" fontId="34" fillId="13" borderId="1" xfId="0" applyFont="1" applyFill="1" applyBorder="1" applyAlignment="1" applyProtection="1">
      <alignment horizontal="center" vertical="top" wrapText="1"/>
      <protection hidden="1"/>
    </xf>
    <xf numFmtId="14" fontId="34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3" fillId="13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/>
    </xf>
    <xf numFmtId="0" fontId="23" fillId="13" borderId="0" xfId="0" applyFont="1" applyFill="1" applyAlignment="1">
      <alignment horizontal="center" vertical="top"/>
    </xf>
    <xf numFmtId="0" fontId="34" fillId="7" borderId="1" xfId="0" applyFont="1" applyFill="1" applyBorder="1" applyAlignment="1">
      <alignment horizontal="center" vertical="top" wrapText="1"/>
    </xf>
    <xf numFmtId="0" fontId="23" fillId="9" borderId="5" xfId="0" applyFont="1" applyFill="1" applyBorder="1" applyAlignment="1" applyProtection="1">
      <alignment horizontal="center" vertical="top" wrapText="1"/>
      <protection hidden="1"/>
    </xf>
    <xf numFmtId="0" fontId="29" fillId="6" borderId="1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top"/>
    </xf>
    <xf numFmtId="14" fontId="36" fillId="0" borderId="1" xfId="0" applyNumberFormat="1" applyFont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23" fillId="14" borderId="1" xfId="0" applyFont="1" applyFill="1" applyBorder="1" applyAlignment="1">
      <alignment horizontal="center" vertical="top" wrapText="1"/>
    </xf>
    <xf numFmtId="0" fontId="23" fillId="14" borderId="1" xfId="0" applyFont="1" applyFill="1" applyBorder="1" applyAlignment="1" applyProtection="1">
      <alignment horizontal="left" vertical="top" wrapText="1"/>
      <protection hidden="1"/>
    </xf>
    <xf numFmtId="0" fontId="23" fillId="14" borderId="1" xfId="0" applyFont="1" applyFill="1" applyBorder="1" applyAlignment="1" applyProtection="1">
      <alignment horizontal="center" vertical="top" wrapText="1"/>
      <protection hidden="1"/>
    </xf>
    <xf numFmtId="0" fontId="34" fillId="14" borderId="1" xfId="0" applyFont="1" applyFill="1" applyBorder="1" applyAlignment="1" applyProtection="1">
      <alignment horizontal="center" vertical="top" wrapText="1"/>
      <protection hidden="1"/>
    </xf>
    <xf numFmtId="0" fontId="34" fillId="14" borderId="1" xfId="0" applyFont="1" applyFill="1" applyBorder="1" applyAlignment="1">
      <alignment horizontal="center" vertical="top" wrapText="1"/>
    </xf>
    <xf numFmtId="0" fontId="33" fillId="14" borderId="1" xfId="0" applyFont="1" applyFill="1" applyBorder="1" applyAlignment="1" applyProtection="1">
      <alignment horizontal="center" vertical="top" wrapText="1"/>
      <protection hidden="1"/>
    </xf>
    <xf numFmtId="0" fontId="23" fillId="14" borderId="0" xfId="0" applyFont="1" applyFill="1" applyAlignment="1">
      <alignment horizontal="center" vertical="top"/>
    </xf>
    <xf numFmtId="14" fontId="34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14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3" fillId="0" borderId="1" xfId="0" applyNumberFormat="1" applyFont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 applyProtection="1">
      <alignment horizontal="left" vertical="top" wrapText="1"/>
      <protection hidden="1"/>
    </xf>
    <xf numFmtId="0" fontId="23" fillId="15" borderId="1" xfId="0" applyFont="1" applyFill="1" applyBorder="1" applyAlignment="1" applyProtection="1">
      <alignment horizontal="center" vertical="top" wrapText="1"/>
      <protection hidden="1"/>
    </xf>
    <xf numFmtId="0" fontId="33" fillId="15" borderId="1" xfId="0" applyFont="1" applyFill="1" applyBorder="1" applyAlignment="1" applyProtection="1">
      <alignment horizontal="center" vertical="top" wrapText="1"/>
      <protection hidden="1"/>
    </xf>
    <xf numFmtId="0" fontId="23" fillId="15" borderId="0" xfId="0" applyFont="1" applyFill="1" applyAlignment="1">
      <alignment horizontal="center" vertical="top"/>
    </xf>
    <xf numFmtId="14" fontId="23" fillId="7" borderId="1" xfId="0" applyNumberFormat="1" applyFont="1" applyFill="1" applyBorder="1" applyAlignment="1" applyProtection="1">
      <alignment horizontal="center" vertical="top" wrapText="1"/>
      <protection hidden="1"/>
    </xf>
    <xf numFmtId="0" fontId="35" fillId="15" borderId="1" xfId="0" applyFont="1" applyFill="1" applyBorder="1" applyAlignment="1" applyProtection="1">
      <alignment horizontal="left" vertical="top" wrapText="1"/>
      <protection hidden="1"/>
    </xf>
    <xf numFmtId="0" fontId="35" fillId="15" borderId="1" xfId="0" applyFont="1" applyFill="1" applyBorder="1" applyAlignment="1" applyProtection="1">
      <alignment horizontal="center" vertical="top" wrapText="1"/>
      <protection hidden="1"/>
    </xf>
    <xf numFmtId="14" fontId="23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5" borderId="5" xfId="0" applyFont="1" applyFill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/>
    </xf>
    <xf numFmtId="0" fontId="38" fillId="0" borderId="1" xfId="0" applyFont="1" applyBorder="1" applyAlignment="1">
      <alignment vertical="top" wrapText="1"/>
    </xf>
    <xf numFmtId="0" fontId="23" fillId="11" borderId="5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 wrapText="1"/>
    </xf>
    <xf numFmtId="0" fontId="23" fillId="16" borderId="1" xfId="0" applyFont="1" applyFill="1" applyBorder="1" applyAlignment="1" applyProtection="1">
      <alignment horizontal="left" vertical="top" wrapText="1"/>
      <protection hidden="1"/>
    </xf>
    <xf numFmtId="0" fontId="23" fillId="16" borderId="1" xfId="0" applyFont="1" applyFill="1" applyBorder="1" applyAlignment="1" applyProtection="1">
      <alignment horizontal="center" vertical="top" wrapText="1"/>
      <protection hidden="1"/>
    </xf>
    <xf numFmtId="0" fontId="34" fillId="16" borderId="1" xfId="0" applyFont="1" applyFill="1" applyBorder="1" applyAlignment="1" applyProtection="1">
      <alignment horizontal="center" vertical="top" wrapText="1"/>
      <protection hidden="1"/>
    </xf>
    <xf numFmtId="0" fontId="34" fillId="16" borderId="1" xfId="0" applyFont="1" applyFill="1" applyBorder="1" applyAlignment="1">
      <alignment horizontal="center" vertical="top" wrapText="1"/>
    </xf>
    <xf numFmtId="0" fontId="33" fillId="16" borderId="1" xfId="0" applyFont="1" applyFill="1" applyBorder="1" applyAlignment="1" applyProtection="1">
      <alignment horizontal="center" vertical="top" wrapText="1"/>
      <protection hidden="1"/>
    </xf>
    <xf numFmtId="0" fontId="23" fillId="16" borderId="5" xfId="0" applyFont="1" applyFill="1" applyBorder="1" applyAlignment="1" applyProtection="1">
      <alignment horizontal="center" vertical="top" wrapText="1"/>
      <protection hidden="1"/>
    </xf>
    <xf numFmtId="0" fontId="8" fillId="16" borderId="0" xfId="0" applyFont="1" applyFill="1"/>
    <xf numFmtId="0" fontId="23" fillId="9" borderId="0" xfId="0" applyFont="1" applyFill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/>
    </xf>
    <xf numFmtId="0" fontId="36" fillId="0" borderId="0" xfId="0" applyFont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top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0" fillId="0" borderId="0" xfId="0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 applyProtection="1">
      <alignment vertical="top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24" fillId="0" borderId="5" xfId="0" applyFont="1" applyFill="1" applyBorder="1" applyAlignment="1" applyProtection="1">
      <alignment horizontal="center" vertical="center" wrapText="1"/>
      <protection hidden="1"/>
    </xf>
    <xf numFmtId="0" fontId="23" fillId="0" borderId="5" xfId="0" applyFont="1" applyFill="1" applyBorder="1" applyAlignment="1" applyProtection="1">
      <alignment vertical="top" wrapText="1"/>
      <protection hidden="1"/>
    </xf>
    <xf numFmtId="0" fontId="23" fillId="0" borderId="5" xfId="0" applyFont="1" applyFill="1" applyBorder="1" applyAlignment="1" applyProtection="1">
      <alignment horizontal="center" vertical="center" wrapText="1"/>
      <protection hidden="1"/>
    </xf>
    <xf numFmtId="0" fontId="23" fillId="0" borderId="5" xfId="0" applyFont="1" applyFill="1" applyBorder="1" applyAlignment="1" applyProtection="1">
      <alignment horizontal="left" vertical="top" wrapText="1"/>
      <protection hidden="1"/>
    </xf>
    <xf numFmtId="0" fontId="23" fillId="0" borderId="5" xfId="0" applyFont="1" applyFill="1" applyBorder="1" applyAlignment="1" applyProtection="1">
      <alignment horizontal="center" vertical="top" wrapText="1"/>
      <protection hidden="1"/>
    </xf>
    <xf numFmtId="0" fontId="39" fillId="0" borderId="5" xfId="0" applyFont="1" applyFill="1" applyBorder="1"/>
    <xf numFmtId="0" fontId="33" fillId="0" borderId="5" xfId="0" applyFont="1" applyFill="1" applyBorder="1" applyAlignment="1" applyProtection="1">
      <alignment horizontal="center" vertical="top" wrapText="1"/>
      <protection hidden="1"/>
    </xf>
    <xf numFmtId="0" fontId="11" fillId="0" borderId="5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left" vertical="top" wrapText="1"/>
      <protection hidden="1"/>
    </xf>
    <xf numFmtId="0" fontId="23" fillId="0" borderId="1" xfId="0" applyFont="1" applyFill="1" applyBorder="1" applyAlignment="1" applyProtection="1">
      <alignment horizontal="center" vertical="top" wrapText="1"/>
      <protection hidden="1"/>
    </xf>
    <xf numFmtId="0" fontId="33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center" wrapText="1"/>
      <protection hidden="1"/>
    </xf>
    <xf numFmtId="14" fontId="23" fillId="0" borderId="1" xfId="0" applyNumberFormat="1" applyFont="1" applyFill="1" applyBorder="1" applyAlignment="1" applyProtection="1">
      <alignment horizontal="center" vertical="top" wrapText="1"/>
      <protection hidden="1"/>
    </xf>
    <xf numFmtId="0" fontId="23" fillId="0" borderId="5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0" fontId="23" fillId="0" borderId="6" xfId="0" applyFont="1" applyFill="1" applyBorder="1" applyAlignment="1" applyProtection="1">
      <alignment horizontal="left" vertical="top" wrapText="1"/>
      <protection hidden="1"/>
    </xf>
    <xf numFmtId="0" fontId="23" fillId="0" borderId="6" xfId="0" applyFont="1" applyFill="1" applyBorder="1" applyAlignment="1" applyProtection="1">
      <alignment horizontal="center" vertical="top" wrapText="1"/>
      <protection hidden="1"/>
    </xf>
    <xf numFmtId="0" fontId="23" fillId="0" borderId="6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 applyProtection="1">
      <alignment vertical="top" wrapText="1"/>
      <protection hidden="1"/>
    </xf>
    <xf numFmtId="0" fontId="29" fillId="0" borderId="5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Fill="1" applyBorder="1" applyAlignment="1" applyProtection="1">
      <alignment horizontal="center" vertical="top" wrapText="1"/>
      <protection hidden="1"/>
    </xf>
    <xf numFmtId="0" fontId="23" fillId="0" borderId="5" xfId="0" applyFont="1" applyFill="1" applyBorder="1" applyAlignment="1">
      <alignment horizontal="center" vertical="top"/>
    </xf>
    <xf numFmtId="0" fontId="40" fillId="0" borderId="5" xfId="0" applyFont="1" applyFill="1" applyBorder="1" applyAlignment="1">
      <alignment horizontal="center" vertical="top"/>
    </xf>
    <xf numFmtId="0" fontId="23" fillId="0" borderId="0" xfId="0" applyFont="1" applyFill="1" applyAlignment="1" applyProtection="1">
      <alignment horizontal="center" vertical="top" wrapText="1"/>
      <protection hidden="1"/>
    </xf>
    <xf numFmtId="14" fontId="23" fillId="0" borderId="5" xfId="0" applyNumberFormat="1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 applyProtection="1">
      <alignment vertical="top" wrapText="1"/>
      <protection hidden="1"/>
    </xf>
    <xf numFmtId="0" fontId="39" fillId="0" borderId="1" xfId="0" applyFont="1" applyFill="1" applyBorder="1"/>
    <xf numFmtId="0" fontId="1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23" fillId="0" borderId="0" xfId="0" applyFont="1" applyFill="1" applyAlignment="1">
      <alignment horizontal="left" vertical="top"/>
    </xf>
    <xf numFmtId="0" fontId="11" fillId="0" borderId="1" xfId="0" applyFont="1" applyFill="1" applyBorder="1" applyAlignment="1" applyProtection="1">
      <alignment horizontal="center" vertical="top" wrapText="1"/>
      <protection hidden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14" fontId="23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left" vertical="top" wrapText="1"/>
    </xf>
    <xf numFmtId="14" fontId="2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Alignment="1" applyProtection="1">
      <alignment horizontal="center" vertical="center" wrapText="1"/>
      <protection hidden="1"/>
    </xf>
    <xf numFmtId="0" fontId="23" fillId="0" borderId="0" xfId="0" applyFont="1" applyFill="1" applyAlignment="1">
      <alignment vertical="top"/>
    </xf>
    <xf numFmtId="0" fontId="39" fillId="0" borderId="1" xfId="0" applyFont="1" applyFill="1" applyBorder="1" applyAlignment="1">
      <alignment vertical="center"/>
    </xf>
    <xf numFmtId="0" fontId="33" fillId="0" borderId="7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Alignment="1">
      <alignment horizontal="left" vertical="top"/>
    </xf>
    <xf numFmtId="0" fontId="23" fillId="0" borderId="6" xfId="0" applyFont="1" applyFill="1" applyBorder="1" applyAlignment="1" applyProtection="1">
      <alignment horizontal="center" vertical="center" wrapText="1"/>
      <protection hidden="1"/>
    </xf>
    <xf numFmtId="0" fontId="39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/>
    <xf numFmtId="0" fontId="23" fillId="0" borderId="1" xfId="0" applyFont="1" applyFill="1" applyBorder="1" applyAlignment="1" applyProtection="1">
      <alignment horizontal="center" wrapText="1"/>
      <protection hidden="1"/>
    </xf>
    <xf numFmtId="0" fontId="2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62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3" xfId="49"/>
    <cellStyle name="Обычный 2 2 3" xfId="34"/>
    <cellStyle name="Обычный 2 2 3 2" xfId="54"/>
    <cellStyle name="Обычный 2 2 3 3" xfId="61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3" xfId="50"/>
    <cellStyle name="Обычный 2 2 4 3" xfId="35"/>
    <cellStyle name="Обычный 2 2 4 3 2" xfId="55"/>
    <cellStyle name="Обычный 2 2 4 4" xfId="47"/>
    <cellStyle name="Обычный 2 2 5" xfId="45"/>
    <cellStyle name="Обычный 2 3" xfId="29"/>
    <cellStyle name="Обычный 2 3 2" xfId="36"/>
    <cellStyle name="Обычный 2 3 2 2" xfId="56"/>
    <cellStyle name="Обычный 2 3 3" xfId="48"/>
    <cellStyle name="Обычный 2 4" xfId="33"/>
    <cellStyle name="Обычный 2 4 2" xfId="53"/>
    <cellStyle name="Обычный 2 5" xfId="44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24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AA104"/>
  <sheetViews>
    <sheetView tabSelected="1" view="pageBreakPreview" zoomScale="80" zoomScaleNormal="80" zoomScaleSheetLayoutView="80" workbookViewId="0">
      <pane ySplit="6" topLeftCell="A7" activePane="bottomLeft" state="frozen"/>
      <selection pane="bottomLeft" activeCell="A104" sqref="A104:XFD106"/>
    </sheetView>
  </sheetViews>
  <sheetFormatPr defaultColWidth="9.140625" defaultRowHeight="15.75" outlineLevelRow="1" outlineLevelCol="1"/>
  <cols>
    <col min="1" max="1" width="3.85546875" style="154" customWidth="1"/>
    <col min="2" max="2" width="43.85546875" style="154" customWidth="1"/>
    <col min="3" max="3" width="11.5703125" style="154" customWidth="1" outlineLevel="1"/>
    <col min="4" max="4" width="11" style="154" customWidth="1" outlineLevel="1"/>
    <col min="5" max="5" width="12.28515625" style="154" customWidth="1" outlineLevel="1"/>
    <col min="6" max="6" width="11.42578125" style="154" customWidth="1" outlineLevel="1"/>
    <col min="7" max="7" width="12.5703125" style="154" customWidth="1" outlineLevel="1"/>
    <col min="8" max="8" width="13.7109375" style="154" customWidth="1" outlineLevel="1"/>
    <col min="9" max="9" width="12.5703125" style="154" customWidth="1"/>
    <col min="10" max="10" width="9.140625" style="154" customWidth="1"/>
    <col min="11" max="11" width="10.28515625" style="154" customWidth="1"/>
    <col min="12" max="12" width="11.7109375" style="154" customWidth="1"/>
    <col min="13" max="13" width="5.42578125" style="154" customWidth="1"/>
    <col min="14" max="14" width="5.7109375" style="154" customWidth="1"/>
    <col min="15" max="15" width="5.85546875" style="154" customWidth="1"/>
    <col min="16" max="16" width="3.85546875" style="154" customWidth="1"/>
    <col min="17" max="17" width="3.42578125" style="154" customWidth="1"/>
    <col min="18" max="19" width="5" style="154" customWidth="1"/>
    <col min="20" max="20" width="5.140625" style="154" customWidth="1"/>
    <col min="21" max="21" width="4.7109375" style="154" customWidth="1"/>
    <col min="22" max="22" width="3.85546875" style="154" customWidth="1"/>
    <col min="23" max="23" width="5" style="154" customWidth="1"/>
    <col min="24" max="24" width="6.140625" style="154" customWidth="1"/>
    <col min="25" max="16384" width="9.140625" style="132"/>
  </cols>
  <sheetData>
    <row r="1" spans="1:24" ht="37.5" hidden="1" customHeight="1" outlineLevel="1">
      <c r="A1" s="130"/>
      <c r="B1" s="130"/>
      <c r="C1" s="131"/>
      <c r="D1" s="131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24" ht="37.5" hidden="1" customHeight="1" outlineLevel="1">
      <c r="A2" s="190" t="s">
        <v>475</v>
      </c>
      <c r="B2" s="191"/>
      <c r="C2" s="191"/>
      <c r="D2" s="191"/>
      <c r="E2" s="191"/>
      <c r="F2" s="191"/>
      <c r="G2" s="191"/>
      <c r="H2" s="133"/>
      <c r="I2" s="133"/>
      <c r="J2" s="133"/>
      <c r="K2" s="130"/>
      <c r="L2" s="130"/>
      <c r="M2" s="130"/>
      <c r="N2" s="131"/>
      <c r="O2" s="131"/>
      <c r="P2" s="131"/>
      <c r="Q2" s="131"/>
      <c r="R2" s="134"/>
      <c r="S2" s="131"/>
      <c r="T2" s="134"/>
      <c r="U2" s="131"/>
      <c r="V2" s="131"/>
      <c r="W2" s="131"/>
      <c r="X2" s="131"/>
    </row>
    <row r="3" spans="1:24" ht="72.75" hidden="1" customHeight="1" outlineLevel="1">
      <c r="A3" s="191"/>
      <c r="B3" s="191"/>
      <c r="C3" s="191"/>
      <c r="D3" s="191"/>
      <c r="E3" s="191"/>
      <c r="F3" s="191"/>
      <c r="G3" s="191"/>
      <c r="H3" s="133"/>
      <c r="I3" s="133"/>
      <c r="J3" s="133"/>
      <c r="K3" s="130"/>
      <c r="L3" s="130"/>
      <c r="M3" s="130"/>
      <c r="N3" s="131"/>
      <c r="O3" s="131"/>
      <c r="P3" s="131"/>
      <c r="Q3" s="131"/>
      <c r="R3" s="134"/>
      <c r="S3" s="131"/>
      <c r="T3" s="134"/>
      <c r="U3" s="131"/>
      <c r="V3" s="131"/>
      <c r="W3" s="131"/>
      <c r="X3" s="131"/>
    </row>
    <row r="4" spans="1:24" ht="18.75" hidden="1" customHeight="1" outlineLevel="1">
      <c r="A4" s="191"/>
      <c r="B4" s="191"/>
      <c r="C4" s="191"/>
      <c r="D4" s="191"/>
      <c r="E4" s="191"/>
      <c r="F4" s="191"/>
      <c r="G4" s="191"/>
      <c r="H4" s="133"/>
      <c r="I4" s="133"/>
      <c r="J4" s="133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</row>
    <row r="5" spans="1:24" ht="35.25" hidden="1" customHeight="1" outlineLevel="1">
      <c r="A5" s="130"/>
      <c r="B5" s="130"/>
      <c r="C5" s="131"/>
      <c r="D5" s="131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1:24" ht="105.75" customHeight="1" collapsed="1">
      <c r="A6" s="135" t="s">
        <v>0</v>
      </c>
      <c r="B6" s="136" t="s">
        <v>1</v>
      </c>
      <c r="C6" s="137" t="s">
        <v>2</v>
      </c>
      <c r="D6" s="137" t="s">
        <v>3</v>
      </c>
      <c r="E6" s="138" t="s">
        <v>15</v>
      </c>
      <c r="F6" s="138" t="s">
        <v>30</v>
      </c>
      <c r="G6" s="138" t="s">
        <v>25</v>
      </c>
      <c r="H6" s="138" t="s">
        <v>26</v>
      </c>
      <c r="I6" s="138" t="s">
        <v>20</v>
      </c>
      <c r="J6" s="137" t="s">
        <v>22</v>
      </c>
      <c r="K6" s="137" t="s">
        <v>16</v>
      </c>
      <c r="L6" s="137" t="s">
        <v>4</v>
      </c>
      <c r="M6" s="1" t="s">
        <v>10</v>
      </c>
      <c r="N6" s="1" t="s">
        <v>6</v>
      </c>
      <c r="O6" s="1" t="s">
        <v>14</v>
      </c>
      <c r="P6" s="1" t="s">
        <v>11</v>
      </c>
      <c r="Q6" s="1" t="s">
        <v>8</v>
      </c>
      <c r="R6" s="1" t="s">
        <v>7</v>
      </c>
      <c r="S6" s="1" t="s">
        <v>122</v>
      </c>
      <c r="T6" s="1" t="s">
        <v>17</v>
      </c>
      <c r="U6" s="1" t="s">
        <v>9</v>
      </c>
      <c r="V6" s="1" t="s">
        <v>12</v>
      </c>
      <c r="W6" s="1" t="s">
        <v>5</v>
      </c>
      <c r="X6" s="1" t="s">
        <v>13</v>
      </c>
    </row>
    <row r="7" spans="1:24" ht="57" customHeight="1">
      <c r="A7" s="139">
        <v>109</v>
      </c>
      <c r="B7" s="140" t="s">
        <v>281</v>
      </c>
      <c r="C7" s="141">
        <v>32</v>
      </c>
      <c r="D7" s="142" t="s">
        <v>282</v>
      </c>
      <c r="E7" s="141" t="s">
        <v>283</v>
      </c>
      <c r="F7" s="143" t="s">
        <v>284</v>
      </c>
      <c r="G7" s="144"/>
      <c r="H7" s="141"/>
      <c r="I7" s="141" t="s">
        <v>285</v>
      </c>
      <c r="J7" s="141" t="s">
        <v>27</v>
      </c>
      <c r="K7" s="141" t="s">
        <v>175</v>
      </c>
      <c r="L7" s="145">
        <v>3</v>
      </c>
      <c r="M7" s="139"/>
      <c r="N7" s="139"/>
      <c r="O7" s="139"/>
      <c r="P7" s="139"/>
      <c r="Q7" s="139"/>
      <c r="R7" s="139"/>
      <c r="S7" s="139"/>
      <c r="T7" s="139">
        <v>3</v>
      </c>
      <c r="U7" s="139"/>
      <c r="V7" s="139"/>
      <c r="W7" s="139"/>
      <c r="X7" s="146"/>
    </row>
    <row r="8" spans="1:24" ht="51.75" customHeight="1">
      <c r="A8" s="139">
        <v>110</v>
      </c>
      <c r="B8" s="159" t="s">
        <v>235</v>
      </c>
      <c r="C8" s="138">
        <v>40</v>
      </c>
      <c r="D8" s="147" t="s">
        <v>282</v>
      </c>
      <c r="E8" s="138" t="s">
        <v>287</v>
      </c>
      <c r="F8" s="138" t="s">
        <v>286</v>
      </c>
      <c r="G8" s="138"/>
      <c r="H8" s="138"/>
      <c r="I8" s="138" t="s">
        <v>318</v>
      </c>
      <c r="J8" s="148" t="s">
        <v>33</v>
      </c>
      <c r="K8" s="148" t="s">
        <v>56</v>
      </c>
      <c r="L8" s="149">
        <v>1</v>
      </c>
      <c r="M8" s="139"/>
      <c r="N8" s="139">
        <v>1</v>
      </c>
      <c r="O8" s="139"/>
      <c r="P8" s="139"/>
      <c r="Q8" s="139"/>
      <c r="R8" s="150"/>
      <c r="S8" s="150"/>
      <c r="T8" s="150"/>
      <c r="U8" s="150"/>
      <c r="V8" s="150"/>
      <c r="W8" s="150"/>
      <c r="X8" s="137"/>
    </row>
    <row r="9" spans="1:24" ht="84.75" customHeight="1">
      <c r="A9" s="150">
        <v>104</v>
      </c>
      <c r="B9" s="147" t="s">
        <v>41</v>
      </c>
      <c r="C9" s="148">
        <v>24</v>
      </c>
      <c r="D9" s="148" t="s">
        <v>19</v>
      </c>
      <c r="E9" s="148" t="s">
        <v>310</v>
      </c>
      <c r="F9" s="148" t="s">
        <v>311</v>
      </c>
      <c r="G9" s="148"/>
      <c r="H9" s="151" t="s">
        <v>312</v>
      </c>
      <c r="I9" s="149" t="s">
        <v>452</v>
      </c>
      <c r="J9" s="148" t="s">
        <v>18</v>
      </c>
      <c r="K9" s="148" t="s">
        <v>21</v>
      </c>
      <c r="L9" s="149">
        <f t="shared" ref="L9:L18" si="0">SUM(M9:X9)</f>
        <v>10</v>
      </c>
      <c r="M9" s="143"/>
      <c r="N9" s="145">
        <v>3</v>
      </c>
      <c r="O9" s="143"/>
      <c r="P9" s="143"/>
      <c r="Q9" s="143"/>
      <c r="R9" s="148">
        <v>4</v>
      </c>
      <c r="S9" s="148"/>
      <c r="T9" s="148"/>
      <c r="U9" s="149">
        <v>1</v>
      </c>
      <c r="V9" s="148"/>
      <c r="W9" s="149">
        <v>2</v>
      </c>
      <c r="X9" s="148"/>
    </row>
    <row r="10" spans="1:24" ht="84.75" customHeight="1">
      <c r="A10" s="139"/>
      <c r="B10" s="147" t="s">
        <v>440</v>
      </c>
      <c r="C10" s="148">
        <v>24</v>
      </c>
      <c r="D10" s="148" t="s">
        <v>19</v>
      </c>
      <c r="E10" s="148" t="s">
        <v>441</v>
      </c>
      <c r="F10" s="151" t="s">
        <v>443</v>
      </c>
      <c r="G10" s="148"/>
      <c r="H10" s="151" t="s">
        <v>442</v>
      </c>
      <c r="I10" s="148" t="s">
        <v>445</v>
      </c>
      <c r="J10" s="148" t="s">
        <v>18</v>
      </c>
      <c r="K10" s="148" t="s">
        <v>21</v>
      </c>
      <c r="L10" s="149">
        <f t="shared" si="0"/>
        <v>7</v>
      </c>
      <c r="M10" s="143"/>
      <c r="N10" s="145"/>
      <c r="O10" s="143"/>
      <c r="P10" s="143"/>
      <c r="Q10" s="143"/>
      <c r="R10" s="148"/>
      <c r="S10" s="148"/>
      <c r="T10" s="148"/>
      <c r="U10" s="149"/>
      <c r="V10" s="148"/>
      <c r="W10" s="149">
        <v>7</v>
      </c>
      <c r="X10" s="148"/>
    </row>
    <row r="11" spans="1:24" ht="45.75" customHeight="1">
      <c r="A11" s="139">
        <v>105</v>
      </c>
      <c r="B11" s="147" t="s">
        <v>39</v>
      </c>
      <c r="C11" s="148">
        <v>16</v>
      </c>
      <c r="D11" s="148" t="s">
        <v>19</v>
      </c>
      <c r="E11" s="148" t="s">
        <v>304</v>
      </c>
      <c r="F11" s="148"/>
      <c r="G11" s="148"/>
      <c r="H11" s="148" t="s">
        <v>305</v>
      </c>
      <c r="I11" s="148" t="s">
        <v>306</v>
      </c>
      <c r="J11" s="148" t="s">
        <v>18</v>
      </c>
      <c r="K11" s="148" t="s">
        <v>21</v>
      </c>
      <c r="L11" s="149">
        <f t="shared" si="0"/>
        <v>4</v>
      </c>
      <c r="M11" s="143"/>
      <c r="N11" s="143"/>
      <c r="O11" s="143"/>
      <c r="P11" s="143"/>
      <c r="Q11" s="143"/>
      <c r="R11" s="149">
        <v>2</v>
      </c>
      <c r="S11" s="148"/>
      <c r="T11" s="148"/>
      <c r="U11" s="149">
        <v>2</v>
      </c>
      <c r="V11" s="148"/>
      <c r="W11" s="148"/>
      <c r="X11" s="148"/>
    </row>
    <row r="12" spans="1:24" ht="48.75" customHeight="1">
      <c r="A12" s="139">
        <v>106</v>
      </c>
      <c r="B12" s="147" t="s">
        <v>38</v>
      </c>
      <c r="C12" s="143">
        <v>72</v>
      </c>
      <c r="D12" s="143" t="s">
        <v>19</v>
      </c>
      <c r="E12" s="148" t="s">
        <v>339</v>
      </c>
      <c r="F12" s="151" t="s">
        <v>340</v>
      </c>
      <c r="G12" s="152"/>
      <c r="H12" s="143" t="s">
        <v>341</v>
      </c>
      <c r="I12" s="143" t="s">
        <v>453</v>
      </c>
      <c r="J12" s="148" t="s">
        <v>27</v>
      </c>
      <c r="K12" s="148" t="s">
        <v>21</v>
      </c>
      <c r="L12" s="149">
        <f t="shared" si="0"/>
        <v>4</v>
      </c>
      <c r="M12" s="145">
        <v>2</v>
      </c>
      <c r="N12" s="143"/>
      <c r="O12" s="143"/>
      <c r="P12" s="143"/>
      <c r="Q12" s="143"/>
      <c r="R12" s="143"/>
      <c r="S12" s="143"/>
      <c r="T12" s="143"/>
      <c r="U12" s="143"/>
      <c r="V12" s="143"/>
      <c r="W12" s="145">
        <v>2</v>
      </c>
      <c r="X12" s="143"/>
    </row>
    <row r="13" spans="1:24" ht="58.5" customHeight="1">
      <c r="A13" s="150">
        <v>107</v>
      </c>
      <c r="B13" s="147" t="s">
        <v>42</v>
      </c>
      <c r="C13" s="143">
        <v>16</v>
      </c>
      <c r="D13" s="143" t="s">
        <v>19</v>
      </c>
      <c r="E13" s="148" t="s">
        <v>430</v>
      </c>
      <c r="F13" s="148"/>
      <c r="G13" s="143"/>
      <c r="H13" s="143" t="s">
        <v>429</v>
      </c>
      <c r="I13" s="143" t="s">
        <v>454</v>
      </c>
      <c r="J13" s="148" t="s">
        <v>18</v>
      </c>
      <c r="K13" s="148" t="s">
        <v>21</v>
      </c>
      <c r="L13" s="149">
        <f t="shared" si="0"/>
        <v>5</v>
      </c>
      <c r="M13" s="143"/>
      <c r="N13" s="143"/>
      <c r="O13" s="143"/>
      <c r="P13" s="143"/>
      <c r="Q13" s="143"/>
      <c r="R13" s="145">
        <v>3</v>
      </c>
      <c r="S13" s="145">
        <v>2</v>
      </c>
      <c r="T13" s="143"/>
      <c r="U13" s="143"/>
      <c r="V13" s="143"/>
      <c r="W13" s="143"/>
      <c r="X13" s="143"/>
    </row>
    <row r="14" spans="1:24" ht="41.25" customHeight="1">
      <c r="A14" s="139">
        <v>108</v>
      </c>
      <c r="B14" s="142" t="s">
        <v>40</v>
      </c>
      <c r="C14" s="143">
        <v>24</v>
      </c>
      <c r="D14" s="143" t="s">
        <v>19</v>
      </c>
      <c r="J14" s="143" t="s">
        <v>27</v>
      </c>
      <c r="K14" s="143" t="s">
        <v>21</v>
      </c>
      <c r="L14" s="149">
        <f t="shared" si="0"/>
        <v>4</v>
      </c>
      <c r="M14" s="143"/>
      <c r="N14" s="143"/>
      <c r="O14" s="143"/>
      <c r="P14" s="143"/>
      <c r="Q14" s="143"/>
      <c r="R14" s="143"/>
      <c r="S14" s="143"/>
      <c r="T14" s="143"/>
      <c r="U14" s="145">
        <v>3</v>
      </c>
      <c r="V14" s="143"/>
      <c r="W14" s="145">
        <v>1</v>
      </c>
      <c r="X14" s="143"/>
    </row>
    <row r="15" spans="1:24" ht="53.25" customHeight="1">
      <c r="A15" s="139">
        <v>70</v>
      </c>
      <c r="B15" s="147" t="s">
        <v>224</v>
      </c>
      <c r="C15" s="148">
        <v>24</v>
      </c>
      <c r="D15" s="148" t="s">
        <v>32</v>
      </c>
      <c r="E15" s="148" t="s">
        <v>369</v>
      </c>
      <c r="F15" s="148" t="s">
        <v>370</v>
      </c>
      <c r="G15" s="148"/>
      <c r="H15" s="151" t="s">
        <v>305</v>
      </c>
      <c r="I15" s="148" t="s">
        <v>371</v>
      </c>
      <c r="J15" s="148" t="s">
        <v>27</v>
      </c>
      <c r="K15" s="148" t="s">
        <v>21</v>
      </c>
      <c r="L15" s="149">
        <f t="shared" si="0"/>
        <v>10</v>
      </c>
      <c r="M15" s="145">
        <v>4</v>
      </c>
      <c r="N15" s="143"/>
      <c r="O15" s="143"/>
      <c r="P15" s="143"/>
      <c r="Q15" s="143"/>
      <c r="R15" s="143"/>
      <c r="S15" s="143"/>
      <c r="T15" s="143"/>
      <c r="U15" s="143"/>
      <c r="V15" s="143"/>
      <c r="W15" s="145">
        <v>6</v>
      </c>
      <c r="X15" s="143"/>
    </row>
    <row r="16" spans="1:24" ht="78" customHeight="1">
      <c r="A16" s="139">
        <v>71</v>
      </c>
      <c r="B16" s="155" t="s">
        <v>31</v>
      </c>
      <c r="C16" s="156">
        <v>40</v>
      </c>
      <c r="D16" s="156" t="s">
        <v>32</v>
      </c>
      <c r="E16" s="156" t="s">
        <v>375</v>
      </c>
      <c r="F16" s="156" t="s">
        <v>376</v>
      </c>
      <c r="G16" s="157"/>
      <c r="H16" s="156" t="s">
        <v>377</v>
      </c>
      <c r="I16" s="156" t="s">
        <v>378</v>
      </c>
      <c r="J16" s="156" t="s">
        <v>18</v>
      </c>
      <c r="K16" s="156" t="s">
        <v>21</v>
      </c>
      <c r="L16" s="149">
        <f t="shared" si="0"/>
        <v>30</v>
      </c>
      <c r="M16" s="143"/>
      <c r="N16" s="143"/>
      <c r="O16" s="143"/>
      <c r="P16" s="143"/>
      <c r="Q16" s="143"/>
      <c r="R16" s="148"/>
      <c r="S16" s="148"/>
      <c r="T16" s="148"/>
      <c r="U16" s="148"/>
      <c r="V16" s="148"/>
      <c r="W16" s="149">
        <v>30</v>
      </c>
      <c r="X16" s="148"/>
    </row>
    <row r="17" spans="1:24" ht="60.75" customHeight="1">
      <c r="A17" s="150">
        <v>72</v>
      </c>
      <c r="B17" s="147" t="s">
        <v>31</v>
      </c>
      <c r="C17" s="148">
        <v>40</v>
      </c>
      <c r="D17" s="148" t="s">
        <v>32</v>
      </c>
      <c r="E17" s="148" t="s">
        <v>307</v>
      </c>
      <c r="F17" s="143" t="s">
        <v>372</v>
      </c>
      <c r="G17" s="158"/>
      <c r="H17" s="148" t="s">
        <v>373</v>
      </c>
      <c r="I17" s="148" t="s">
        <v>374</v>
      </c>
      <c r="J17" s="148" t="s">
        <v>18</v>
      </c>
      <c r="K17" s="148" t="s">
        <v>21</v>
      </c>
      <c r="L17" s="149">
        <f t="shared" si="0"/>
        <v>20</v>
      </c>
      <c r="M17" s="145"/>
      <c r="N17" s="143"/>
      <c r="O17" s="145">
        <v>18</v>
      </c>
      <c r="P17" s="143"/>
      <c r="Q17" s="143"/>
      <c r="R17" s="149">
        <v>2</v>
      </c>
      <c r="S17" s="148"/>
      <c r="T17" s="148"/>
      <c r="U17" s="148"/>
      <c r="V17" s="148"/>
      <c r="W17" s="148"/>
      <c r="X17" s="148"/>
    </row>
    <row r="18" spans="1:24" ht="74.25" customHeight="1">
      <c r="A18" s="139">
        <v>73</v>
      </c>
      <c r="B18" s="147" t="s">
        <v>31</v>
      </c>
      <c r="C18" s="143">
        <v>40</v>
      </c>
      <c r="D18" s="143" t="s">
        <v>32</v>
      </c>
      <c r="E18" s="148" t="s">
        <v>307</v>
      </c>
      <c r="F18" s="148" t="s">
        <v>372</v>
      </c>
      <c r="G18" s="152"/>
      <c r="H18" s="143" t="s">
        <v>373</v>
      </c>
      <c r="I18" s="143" t="s">
        <v>374</v>
      </c>
      <c r="J18" s="148" t="s">
        <v>18</v>
      </c>
      <c r="K18" s="148" t="s">
        <v>21</v>
      </c>
      <c r="L18" s="149">
        <f t="shared" si="0"/>
        <v>26</v>
      </c>
      <c r="M18" s="145">
        <v>26</v>
      </c>
      <c r="N18" s="143"/>
      <c r="O18" s="145"/>
      <c r="P18" s="143"/>
      <c r="Q18" s="143"/>
      <c r="R18" s="145"/>
      <c r="S18" s="143"/>
      <c r="T18" s="143"/>
      <c r="U18" s="143"/>
      <c r="V18" s="143"/>
      <c r="W18" s="143"/>
      <c r="X18" s="143"/>
    </row>
    <row r="19" spans="1:24" ht="141.75" customHeight="1">
      <c r="A19" s="150">
        <v>74</v>
      </c>
      <c r="B19" s="147" t="s">
        <v>127</v>
      </c>
      <c r="C19" s="143">
        <v>40</v>
      </c>
      <c r="D19" s="143" t="s">
        <v>32</v>
      </c>
      <c r="E19" s="148" t="s">
        <v>307</v>
      </c>
      <c r="F19" s="148" t="s">
        <v>308</v>
      </c>
      <c r="G19" s="143"/>
      <c r="H19" s="152" t="s">
        <v>309</v>
      </c>
      <c r="I19" s="152" t="s">
        <v>455</v>
      </c>
      <c r="J19" s="148" t="s">
        <v>27</v>
      </c>
      <c r="K19" s="158" t="s">
        <v>21</v>
      </c>
      <c r="L19" s="149">
        <f>SUM(M19:X19)</f>
        <v>4</v>
      </c>
      <c r="M19" s="160"/>
      <c r="N19" s="160"/>
      <c r="O19" s="160"/>
      <c r="P19" s="160"/>
      <c r="Q19" s="160">
        <v>1</v>
      </c>
      <c r="R19" s="160"/>
      <c r="S19" s="160"/>
      <c r="T19" s="160"/>
      <c r="U19" s="160">
        <v>3</v>
      </c>
      <c r="V19" s="160"/>
      <c r="W19" s="160"/>
      <c r="X19" s="160"/>
    </row>
    <row r="20" spans="1:24" ht="34.5" customHeight="1">
      <c r="A20" s="139">
        <v>75</v>
      </c>
      <c r="B20" s="147" t="s">
        <v>54</v>
      </c>
      <c r="C20" s="143">
        <v>24</v>
      </c>
      <c r="D20" s="143" t="s">
        <v>32</v>
      </c>
      <c r="E20" s="148" t="s">
        <v>351</v>
      </c>
      <c r="F20" s="148" t="s">
        <v>352</v>
      </c>
      <c r="G20" s="152"/>
      <c r="H20" s="143" t="s">
        <v>345</v>
      </c>
      <c r="I20" s="143" t="s">
        <v>456</v>
      </c>
      <c r="J20" s="148" t="s">
        <v>27</v>
      </c>
      <c r="K20" s="148" t="s">
        <v>21</v>
      </c>
      <c r="L20" s="149">
        <f>SUM(M20:X20)</f>
        <v>11</v>
      </c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5">
        <v>11</v>
      </c>
      <c r="X20" s="143"/>
    </row>
    <row r="21" spans="1:24" ht="48.75" customHeight="1">
      <c r="A21" s="150">
        <v>76</v>
      </c>
      <c r="B21" s="147" t="s">
        <v>61</v>
      </c>
      <c r="C21" s="143">
        <v>24</v>
      </c>
      <c r="D21" s="143" t="s">
        <v>32</v>
      </c>
      <c r="E21" s="148" t="s">
        <v>342</v>
      </c>
      <c r="F21" s="148" t="s">
        <v>313</v>
      </c>
      <c r="G21" s="143"/>
      <c r="H21" s="143" t="s">
        <v>343</v>
      </c>
      <c r="I21" s="143" t="s">
        <v>344</v>
      </c>
      <c r="J21" s="148" t="s">
        <v>27</v>
      </c>
      <c r="K21" s="148" t="s">
        <v>21</v>
      </c>
      <c r="L21" s="149">
        <f>SUM(M21:X21)</f>
        <v>20</v>
      </c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5">
        <v>20</v>
      </c>
      <c r="X21" s="143"/>
    </row>
    <row r="22" spans="1:24" ht="65.25" customHeight="1">
      <c r="A22" s="139">
        <v>77</v>
      </c>
      <c r="B22" s="147" t="s">
        <v>225</v>
      </c>
      <c r="C22" s="143">
        <v>16</v>
      </c>
      <c r="D22" s="143" t="s">
        <v>32</v>
      </c>
      <c r="E22" s="151" t="s">
        <v>424</v>
      </c>
      <c r="F22" s="148"/>
      <c r="G22" s="143"/>
      <c r="H22" s="165" t="s">
        <v>425</v>
      </c>
      <c r="I22" s="143" t="s">
        <v>426</v>
      </c>
      <c r="J22" s="148" t="s">
        <v>18</v>
      </c>
      <c r="K22" s="148" t="s">
        <v>413</v>
      </c>
      <c r="L22" s="149">
        <f>SUM(M22:W22)</f>
        <v>46</v>
      </c>
      <c r="M22" s="145">
        <v>46</v>
      </c>
      <c r="N22" s="143"/>
      <c r="O22" s="145"/>
      <c r="P22" s="143"/>
      <c r="Q22" s="143"/>
      <c r="R22" s="143"/>
      <c r="S22" s="145"/>
      <c r="T22" s="145"/>
      <c r="U22" s="145"/>
      <c r="V22" s="145"/>
      <c r="W22" s="145"/>
      <c r="X22" s="163"/>
    </row>
    <row r="23" spans="1:24" ht="45.75" customHeight="1">
      <c r="A23" s="139">
        <v>78</v>
      </c>
      <c r="B23" s="147" t="s">
        <v>225</v>
      </c>
      <c r="C23" s="143">
        <v>16</v>
      </c>
      <c r="D23" s="143" t="s">
        <v>32</v>
      </c>
      <c r="E23" s="151" t="s">
        <v>366</v>
      </c>
      <c r="F23" s="164"/>
      <c r="G23" s="143"/>
      <c r="H23" s="165"/>
      <c r="I23" s="143" t="s">
        <v>423</v>
      </c>
      <c r="J23" s="148" t="s">
        <v>18</v>
      </c>
      <c r="K23" s="148" t="s">
        <v>59</v>
      </c>
      <c r="L23" s="149">
        <f>SUM(M23:W23)</f>
        <v>40</v>
      </c>
      <c r="M23" s="145"/>
      <c r="N23" s="143"/>
      <c r="O23" s="145"/>
      <c r="P23" s="143"/>
      <c r="Q23" s="143"/>
      <c r="R23" s="143"/>
      <c r="S23" s="145"/>
      <c r="T23" s="145"/>
      <c r="U23" s="145">
        <v>2</v>
      </c>
      <c r="V23" s="145"/>
      <c r="W23" s="145">
        <v>38</v>
      </c>
      <c r="X23" s="163"/>
    </row>
    <row r="24" spans="1:24" ht="39" customHeight="1">
      <c r="A24" s="150">
        <v>79</v>
      </c>
      <c r="B24" s="147" t="s">
        <v>60</v>
      </c>
      <c r="C24" s="148">
        <v>16</v>
      </c>
      <c r="D24" s="148" t="s">
        <v>32</v>
      </c>
      <c r="E24" s="148" t="s">
        <v>346</v>
      </c>
      <c r="F24" s="148"/>
      <c r="G24" s="148"/>
      <c r="H24" s="151" t="s">
        <v>347</v>
      </c>
      <c r="I24" s="143" t="s">
        <v>411</v>
      </c>
      <c r="J24" s="148" t="s">
        <v>18</v>
      </c>
      <c r="K24" s="148" t="s">
        <v>59</v>
      </c>
      <c r="L24" s="149">
        <f t="shared" ref="L24:L29" si="1">SUM(M24:X24)</f>
        <v>23</v>
      </c>
      <c r="M24" s="143"/>
      <c r="N24" s="143"/>
      <c r="O24" s="143"/>
      <c r="P24" s="143"/>
      <c r="Q24" s="143"/>
      <c r="R24" s="143"/>
      <c r="S24" s="143"/>
      <c r="T24" s="143"/>
      <c r="U24" s="145">
        <v>3</v>
      </c>
      <c r="V24" s="143"/>
      <c r="W24" s="145">
        <v>20</v>
      </c>
      <c r="X24" s="143"/>
    </row>
    <row r="25" spans="1:24" ht="48.75" customHeight="1">
      <c r="A25" s="139">
        <v>80</v>
      </c>
      <c r="B25" s="147" t="s">
        <v>273</v>
      </c>
      <c r="C25" s="143">
        <v>16</v>
      </c>
      <c r="D25" s="143" t="s">
        <v>32</v>
      </c>
      <c r="E25" s="148" t="s">
        <v>367</v>
      </c>
      <c r="F25" s="148"/>
      <c r="G25" s="143"/>
      <c r="H25" s="165" t="s">
        <v>368</v>
      </c>
      <c r="I25" s="143" t="s">
        <v>412</v>
      </c>
      <c r="J25" s="148" t="s">
        <v>18</v>
      </c>
      <c r="K25" s="148" t="s">
        <v>59</v>
      </c>
      <c r="L25" s="149">
        <f t="shared" si="1"/>
        <v>31</v>
      </c>
      <c r="M25" s="143"/>
      <c r="N25" s="143"/>
      <c r="O25" s="143"/>
      <c r="P25" s="143"/>
      <c r="Q25" s="145">
        <v>1</v>
      </c>
      <c r="R25" s="143"/>
      <c r="S25" s="143"/>
      <c r="T25" s="143"/>
      <c r="U25" s="143"/>
      <c r="V25" s="143"/>
      <c r="W25" s="145">
        <v>30</v>
      </c>
      <c r="X25" s="143"/>
    </row>
    <row r="26" spans="1:24" ht="74.25" customHeight="1">
      <c r="A26" s="139">
        <v>81</v>
      </c>
      <c r="B26" s="147" t="s">
        <v>49</v>
      </c>
      <c r="C26" s="143">
        <v>24</v>
      </c>
      <c r="D26" s="143" t="s">
        <v>32</v>
      </c>
      <c r="E26" s="148" t="s">
        <v>290</v>
      </c>
      <c r="F26" s="148" t="s">
        <v>271</v>
      </c>
      <c r="G26" s="143"/>
      <c r="H26" s="165" t="s">
        <v>291</v>
      </c>
      <c r="I26" s="143" t="s">
        <v>292</v>
      </c>
      <c r="J26" s="148" t="s">
        <v>27</v>
      </c>
      <c r="K26" s="148" t="s">
        <v>21</v>
      </c>
      <c r="L26" s="149">
        <f t="shared" si="1"/>
        <v>13</v>
      </c>
      <c r="M26" s="143"/>
      <c r="N26" s="143"/>
      <c r="O26" s="143"/>
      <c r="P26" s="143"/>
      <c r="Q26" s="143"/>
      <c r="R26" s="143"/>
      <c r="S26" s="143"/>
      <c r="T26" s="145">
        <v>13</v>
      </c>
      <c r="U26" s="143"/>
      <c r="V26" s="143"/>
      <c r="W26" s="143"/>
      <c r="X26" s="163"/>
    </row>
    <row r="27" spans="1:24" ht="62.25" customHeight="1">
      <c r="A27" s="150">
        <v>82</v>
      </c>
      <c r="B27" s="147" t="s">
        <v>47</v>
      </c>
      <c r="C27" s="143">
        <v>24</v>
      </c>
      <c r="D27" s="143" t="s">
        <v>32</v>
      </c>
      <c r="E27" s="148" t="s">
        <v>293</v>
      </c>
      <c r="F27" s="148" t="s">
        <v>294</v>
      </c>
      <c r="G27" s="143"/>
      <c r="H27" s="165" t="s">
        <v>295</v>
      </c>
      <c r="I27" s="143" t="s">
        <v>296</v>
      </c>
      <c r="J27" s="148" t="s">
        <v>27</v>
      </c>
      <c r="K27" s="148" t="s">
        <v>21</v>
      </c>
      <c r="L27" s="149">
        <f t="shared" si="1"/>
        <v>11</v>
      </c>
      <c r="M27" s="143"/>
      <c r="N27" s="143"/>
      <c r="O27" s="143"/>
      <c r="P27" s="143"/>
      <c r="Q27" s="143"/>
      <c r="R27" s="143"/>
      <c r="S27" s="145">
        <v>2</v>
      </c>
      <c r="T27" s="143"/>
      <c r="U27" s="143"/>
      <c r="V27" s="143">
        <v>9</v>
      </c>
      <c r="W27" s="143"/>
      <c r="X27" s="162"/>
    </row>
    <row r="28" spans="1:24" ht="63" customHeight="1">
      <c r="A28" s="139">
        <v>83</v>
      </c>
      <c r="B28" s="147" t="s">
        <v>48</v>
      </c>
      <c r="C28" s="143">
        <v>24</v>
      </c>
      <c r="D28" s="143" t="s">
        <v>32</v>
      </c>
      <c r="E28" s="148" t="s">
        <v>342</v>
      </c>
      <c r="F28" s="164" t="s">
        <v>313</v>
      </c>
      <c r="G28" s="152"/>
      <c r="H28" s="143" t="s">
        <v>382</v>
      </c>
      <c r="I28" s="143" t="s">
        <v>457</v>
      </c>
      <c r="J28" s="148" t="s">
        <v>27</v>
      </c>
      <c r="K28" s="148" t="s">
        <v>59</v>
      </c>
      <c r="L28" s="149">
        <f t="shared" si="1"/>
        <v>21</v>
      </c>
      <c r="M28" s="143"/>
      <c r="N28" s="143">
        <v>1</v>
      </c>
      <c r="O28" s="143"/>
      <c r="P28" s="143"/>
      <c r="Q28" s="143"/>
      <c r="R28" s="143"/>
      <c r="S28" s="143"/>
      <c r="T28" s="143"/>
      <c r="U28" s="143"/>
      <c r="V28" s="143"/>
      <c r="W28" s="145">
        <v>20</v>
      </c>
      <c r="X28" s="143"/>
    </row>
    <row r="29" spans="1:24" ht="61.5" customHeight="1">
      <c r="A29" s="139">
        <v>84</v>
      </c>
      <c r="B29" s="147" t="s">
        <v>51</v>
      </c>
      <c r="C29" s="143">
        <v>24</v>
      </c>
      <c r="D29" s="143" t="s">
        <v>32</v>
      </c>
      <c r="E29" s="148" t="s">
        <v>323</v>
      </c>
      <c r="F29" s="148" t="s">
        <v>298</v>
      </c>
      <c r="G29" s="152"/>
      <c r="H29" s="143" t="s">
        <v>324</v>
      </c>
      <c r="I29" s="143" t="s">
        <v>325</v>
      </c>
      <c r="J29" s="148" t="s">
        <v>27</v>
      </c>
      <c r="K29" s="148" t="s">
        <v>59</v>
      </c>
      <c r="L29" s="149">
        <f t="shared" si="1"/>
        <v>26</v>
      </c>
      <c r="M29" s="143"/>
      <c r="N29" s="145">
        <v>7</v>
      </c>
      <c r="O29" s="143"/>
      <c r="P29" s="143"/>
      <c r="Q29" s="143"/>
      <c r="R29" s="143"/>
      <c r="S29" s="143"/>
      <c r="T29" s="143"/>
      <c r="U29" s="143"/>
      <c r="V29" s="143"/>
      <c r="W29" s="145">
        <v>19</v>
      </c>
      <c r="X29" s="143"/>
    </row>
    <row r="30" spans="1:24" ht="46.5" customHeight="1">
      <c r="A30" s="139">
        <v>48</v>
      </c>
      <c r="B30" s="155" t="s">
        <v>36</v>
      </c>
      <c r="C30" s="148">
        <v>8</v>
      </c>
      <c r="D30" s="148" t="s">
        <v>23</v>
      </c>
      <c r="E30" s="151">
        <v>45772</v>
      </c>
      <c r="F30" s="151"/>
      <c r="G30" s="148"/>
      <c r="H30" s="151" t="s">
        <v>329</v>
      </c>
      <c r="I30" s="151" t="s">
        <v>330</v>
      </c>
      <c r="J30" s="148" t="s">
        <v>27</v>
      </c>
      <c r="K30" s="148" t="s">
        <v>223</v>
      </c>
      <c r="L30" s="149">
        <f>SUM(M30:X30)</f>
        <v>7</v>
      </c>
      <c r="M30" s="143"/>
      <c r="N30" s="143"/>
      <c r="O30" s="143"/>
      <c r="P30" s="143"/>
      <c r="Q30" s="145">
        <v>7</v>
      </c>
      <c r="R30" s="148"/>
      <c r="S30" s="148"/>
      <c r="T30" s="148"/>
      <c r="U30" s="148"/>
      <c r="V30" s="148"/>
      <c r="W30" s="148"/>
      <c r="X30" s="148"/>
    </row>
    <row r="31" spans="1:24" ht="65.25" customHeight="1">
      <c r="A31" s="139">
        <v>49</v>
      </c>
      <c r="B31" s="155" t="s">
        <v>29</v>
      </c>
      <c r="C31" s="148">
        <v>24</v>
      </c>
      <c r="D31" s="148" t="s">
        <v>23</v>
      </c>
      <c r="E31" s="148" t="s">
        <v>290</v>
      </c>
      <c r="F31" s="148" t="s">
        <v>303</v>
      </c>
      <c r="G31" s="148"/>
      <c r="H31" s="148" t="s">
        <v>334</v>
      </c>
      <c r="I31" s="148" t="s">
        <v>458</v>
      </c>
      <c r="J31" s="148" t="s">
        <v>27</v>
      </c>
      <c r="K31" s="148" t="s">
        <v>215</v>
      </c>
      <c r="L31" s="149">
        <f>SUM(M31:X31)</f>
        <v>4</v>
      </c>
      <c r="M31" s="160"/>
      <c r="N31" s="160"/>
      <c r="O31" s="160"/>
      <c r="P31" s="160"/>
      <c r="Q31" s="160"/>
      <c r="R31" s="161"/>
      <c r="S31" s="161"/>
      <c r="T31" s="161">
        <v>4</v>
      </c>
      <c r="U31" s="161"/>
      <c r="V31" s="161"/>
      <c r="W31" s="161"/>
      <c r="X31" s="170"/>
    </row>
    <row r="32" spans="1:24" ht="60.75" customHeight="1">
      <c r="A32" s="150">
        <v>50</v>
      </c>
      <c r="B32" s="147" t="s">
        <v>28</v>
      </c>
      <c r="C32" s="148">
        <v>24</v>
      </c>
      <c r="D32" s="148" t="s">
        <v>23</v>
      </c>
      <c r="E32" s="143" t="s">
        <v>290</v>
      </c>
      <c r="F32" s="143" t="s">
        <v>303</v>
      </c>
      <c r="G32" s="143"/>
      <c r="H32" s="143" t="s">
        <v>334</v>
      </c>
      <c r="I32" s="143" t="s">
        <v>458</v>
      </c>
      <c r="J32" s="143" t="s">
        <v>27</v>
      </c>
      <c r="K32" s="143" t="s">
        <v>215</v>
      </c>
      <c r="L32" s="149">
        <f>SUM(M32:X32)</f>
        <v>22</v>
      </c>
      <c r="M32" s="143"/>
      <c r="N32" s="143"/>
      <c r="O32" s="143"/>
      <c r="P32" s="143"/>
      <c r="Q32" s="143"/>
      <c r="R32" s="148"/>
      <c r="S32" s="148"/>
      <c r="T32" s="149">
        <v>22</v>
      </c>
      <c r="U32" s="148"/>
      <c r="V32" s="148"/>
      <c r="W32" s="148"/>
      <c r="X32" s="148"/>
    </row>
    <row r="33" spans="1:27" ht="24.75" customHeight="1">
      <c r="A33" s="139"/>
      <c r="B33" s="167"/>
      <c r="C33" s="138"/>
      <c r="D33" s="138"/>
      <c r="E33" s="141"/>
      <c r="F33" s="141"/>
      <c r="G33" s="141"/>
      <c r="H33" s="141"/>
      <c r="I33" s="141"/>
      <c r="J33" s="141"/>
      <c r="K33" s="141"/>
      <c r="L33" s="149">
        <f>SUBTOTAL(9,L7:L32)</f>
        <v>403</v>
      </c>
      <c r="M33" s="149">
        <f>SUBTOTAL(9,M7:M32)</f>
        <v>78</v>
      </c>
      <c r="N33" s="149">
        <f>SUBTOTAL(9,N7:N32)</f>
        <v>12</v>
      </c>
      <c r="O33" s="149">
        <f>SUBTOTAL(9,O7:O32)</f>
        <v>18</v>
      </c>
      <c r="P33" s="149">
        <f>SUBTOTAL(9,P7:P32)</f>
        <v>0</v>
      </c>
      <c r="Q33" s="149">
        <f>SUBTOTAL(9,Q7:Q32)</f>
        <v>9</v>
      </c>
      <c r="R33" s="149">
        <f>SUBTOTAL(9,R7:R32)</f>
        <v>11</v>
      </c>
      <c r="S33" s="149">
        <f>SUBTOTAL(9,S7:S32)</f>
        <v>4</v>
      </c>
      <c r="T33" s="149">
        <f>SUBTOTAL(9,T7:T32)</f>
        <v>42</v>
      </c>
      <c r="U33" s="149">
        <f>SUBTOTAL(9,U7:U32)</f>
        <v>14</v>
      </c>
      <c r="V33" s="149">
        <f>SUBTOTAL(9,V7:V32)</f>
        <v>9</v>
      </c>
      <c r="W33" s="149">
        <f>SUBTOTAL(9,W7:W32)</f>
        <v>206</v>
      </c>
      <c r="X33" s="149">
        <f>SUBTOTAL(9,X7:X32)</f>
        <v>0</v>
      </c>
    </row>
    <row r="34" spans="1:27" ht="69.75" customHeight="1">
      <c r="A34" s="139">
        <v>51</v>
      </c>
      <c r="B34" s="155" t="s">
        <v>29</v>
      </c>
      <c r="C34" s="148">
        <v>24</v>
      </c>
      <c r="D34" s="148" t="s">
        <v>23</v>
      </c>
      <c r="E34" s="143" t="s">
        <v>297</v>
      </c>
      <c r="F34" s="143" t="s">
        <v>298</v>
      </c>
      <c r="G34" s="152"/>
      <c r="H34" s="143" t="s">
        <v>350</v>
      </c>
      <c r="I34" s="143" t="s">
        <v>459</v>
      </c>
      <c r="J34" s="143" t="s">
        <v>27</v>
      </c>
      <c r="K34" s="143" t="s">
        <v>59</v>
      </c>
      <c r="L34" s="149">
        <f t="shared" ref="L34:L57" si="2">SUM(M34:X34)</f>
        <v>2</v>
      </c>
      <c r="M34" s="143"/>
      <c r="N34" s="143"/>
      <c r="O34" s="143"/>
      <c r="P34" s="143"/>
      <c r="Q34" s="143"/>
      <c r="R34" s="164"/>
      <c r="S34" s="149">
        <v>2</v>
      </c>
      <c r="T34" s="148"/>
      <c r="U34" s="148"/>
      <c r="V34" s="148"/>
      <c r="W34" s="161"/>
      <c r="X34" s="148"/>
    </row>
    <row r="35" spans="1:27" ht="63.75" customHeight="1">
      <c r="A35" s="139">
        <v>52</v>
      </c>
      <c r="B35" s="155" t="s">
        <v>28</v>
      </c>
      <c r="C35" s="148">
        <v>24</v>
      </c>
      <c r="D35" s="148" t="s">
        <v>23</v>
      </c>
      <c r="E35" s="148" t="s">
        <v>297</v>
      </c>
      <c r="F35" s="148" t="s">
        <v>298</v>
      </c>
      <c r="G35" s="158"/>
      <c r="H35" s="148" t="s">
        <v>322</v>
      </c>
      <c r="I35" s="148" t="s">
        <v>460</v>
      </c>
      <c r="J35" s="148" t="s">
        <v>27</v>
      </c>
      <c r="K35" s="148" t="s">
        <v>59</v>
      </c>
      <c r="L35" s="149">
        <f t="shared" si="2"/>
        <v>4</v>
      </c>
      <c r="M35" s="143"/>
      <c r="N35" s="143"/>
      <c r="O35" s="143"/>
      <c r="P35" s="143"/>
      <c r="Q35" s="143"/>
      <c r="R35" s="164"/>
      <c r="S35" s="148"/>
      <c r="T35" s="148"/>
      <c r="U35" s="148"/>
      <c r="V35" s="148"/>
      <c r="W35" s="161">
        <v>4</v>
      </c>
      <c r="X35" s="148"/>
    </row>
    <row r="36" spans="1:27" ht="63.75" customHeight="1">
      <c r="A36" s="139">
        <v>53</v>
      </c>
      <c r="B36" s="155" t="s">
        <v>34</v>
      </c>
      <c r="C36" s="148" t="s">
        <v>422</v>
      </c>
      <c r="D36" s="148" t="s">
        <v>23</v>
      </c>
      <c r="E36" s="148" t="s">
        <v>421</v>
      </c>
      <c r="F36" s="148" t="s">
        <v>461</v>
      </c>
      <c r="G36" s="148"/>
      <c r="H36" s="151" t="s">
        <v>462</v>
      </c>
      <c r="I36" s="148" t="s">
        <v>422</v>
      </c>
      <c r="J36" s="148" t="s">
        <v>27</v>
      </c>
      <c r="K36" s="148" t="s">
        <v>21</v>
      </c>
      <c r="L36" s="149">
        <f t="shared" si="2"/>
        <v>20</v>
      </c>
      <c r="M36" s="148"/>
      <c r="N36" s="148"/>
      <c r="O36" s="148"/>
      <c r="P36" s="148"/>
      <c r="Q36" s="148"/>
      <c r="R36" s="164"/>
      <c r="S36" s="148"/>
      <c r="T36" s="148"/>
      <c r="U36" s="148"/>
      <c r="V36" s="148"/>
      <c r="W36" s="149">
        <v>20</v>
      </c>
      <c r="X36" s="148"/>
    </row>
    <row r="37" spans="1:27" ht="36" customHeight="1">
      <c r="A37" s="150">
        <v>54</v>
      </c>
      <c r="B37" s="147" t="s">
        <v>37</v>
      </c>
      <c r="C37" s="148">
        <v>16</v>
      </c>
      <c r="D37" s="148" t="s">
        <v>23</v>
      </c>
      <c r="E37" s="148" t="s">
        <v>363</v>
      </c>
      <c r="F37" s="148"/>
      <c r="G37" s="148"/>
      <c r="H37" s="151"/>
      <c r="I37" s="151" t="s">
        <v>44</v>
      </c>
      <c r="J37" s="148" t="s">
        <v>33</v>
      </c>
      <c r="K37" s="148" t="s">
        <v>56</v>
      </c>
      <c r="L37" s="149">
        <f t="shared" si="2"/>
        <v>24</v>
      </c>
      <c r="M37" s="149"/>
      <c r="N37" s="148"/>
      <c r="O37" s="149">
        <v>0</v>
      </c>
      <c r="P37" s="148"/>
      <c r="Q37" s="148"/>
      <c r="R37" s="148"/>
      <c r="S37" s="148"/>
      <c r="T37" s="148"/>
      <c r="U37" s="148"/>
      <c r="V37" s="148">
        <v>24</v>
      </c>
      <c r="W37" s="149"/>
      <c r="X37" s="148"/>
    </row>
    <row r="38" spans="1:27" s="153" customFormat="1" ht="51.75" customHeight="1">
      <c r="A38" s="150">
        <v>55</v>
      </c>
      <c r="B38" s="147" t="s">
        <v>37</v>
      </c>
      <c r="C38" s="148">
        <v>16</v>
      </c>
      <c r="D38" s="148" t="s">
        <v>23</v>
      </c>
      <c r="E38" s="148" t="s">
        <v>363</v>
      </c>
      <c r="F38" s="148"/>
      <c r="G38" s="148"/>
      <c r="H38" s="151"/>
      <c r="I38" s="151" t="s">
        <v>44</v>
      </c>
      <c r="J38" s="148" t="s">
        <v>33</v>
      </c>
      <c r="K38" s="148" t="s">
        <v>56</v>
      </c>
      <c r="L38" s="149">
        <f t="shared" si="2"/>
        <v>35</v>
      </c>
      <c r="M38" s="149">
        <v>5</v>
      </c>
      <c r="N38" s="148"/>
      <c r="O38" s="149">
        <v>0</v>
      </c>
      <c r="P38" s="148"/>
      <c r="Q38" s="148"/>
      <c r="R38" s="148"/>
      <c r="S38" s="148"/>
      <c r="T38" s="148"/>
      <c r="U38" s="148"/>
      <c r="V38" s="148"/>
      <c r="W38" s="149">
        <v>30</v>
      </c>
      <c r="X38" s="164"/>
    </row>
    <row r="39" spans="1:27" ht="28.5" customHeight="1">
      <c r="A39" s="150">
        <v>56</v>
      </c>
      <c r="B39" s="147" t="s">
        <v>35</v>
      </c>
      <c r="C39" s="148">
        <v>8</v>
      </c>
      <c r="D39" s="148" t="s">
        <v>23</v>
      </c>
      <c r="E39" s="151">
        <v>45751</v>
      </c>
      <c r="F39" s="151"/>
      <c r="G39" s="148"/>
      <c r="H39" s="151" t="s">
        <v>364</v>
      </c>
      <c r="I39" s="151" t="s">
        <v>365</v>
      </c>
      <c r="J39" s="148" t="s">
        <v>27</v>
      </c>
      <c r="K39" s="158" t="s">
        <v>59</v>
      </c>
      <c r="L39" s="149">
        <f t="shared" si="2"/>
        <v>32</v>
      </c>
      <c r="M39" s="143"/>
      <c r="N39" s="148">
        <v>2</v>
      </c>
      <c r="O39" s="143"/>
      <c r="P39" s="143"/>
      <c r="Q39" s="143"/>
      <c r="R39" s="148"/>
      <c r="S39" s="148"/>
      <c r="T39" s="148"/>
      <c r="U39" s="148"/>
      <c r="V39" s="148"/>
      <c r="W39" s="149">
        <v>30</v>
      </c>
      <c r="X39" s="148"/>
      <c r="Y39" s="153"/>
      <c r="Z39" s="153"/>
    </row>
    <row r="40" spans="1:27" ht="78" customHeight="1">
      <c r="A40" s="139">
        <v>57</v>
      </c>
      <c r="B40" s="147" t="s">
        <v>29</v>
      </c>
      <c r="C40" s="148">
        <v>24</v>
      </c>
      <c r="D40" s="148" t="s">
        <v>23</v>
      </c>
      <c r="E40" s="148" t="s">
        <v>338</v>
      </c>
      <c r="F40" s="148" t="s">
        <v>362</v>
      </c>
      <c r="G40" s="148"/>
      <c r="H40" s="151" t="s">
        <v>361</v>
      </c>
      <c r="I40" s="148" t="s">
        <v>463</v>
      </c>
      <c r="J40" s="148" t="s">
        <v>27</v>
      </c>
      <c r="K40" s="148" t="s">
        <v>58</v>
      </c>
      <c r="L40" s="149">
        <f t="shared" si="2"/>
        <v>2</v>
      </c>
      <c r="M40" s="143"/>
      <c r="N40" s="143"/>
      <c r="O40" s="143"/>
      <c r="P40" s="143"/>
      <c r="Q40" s="143"/>
      <c r="R40" s="148"/>
      <c r="S40" s="148"/>
      <c r="T40" s="148"/>
      <c r="U40" s="161">
        <v>2</v>
      </c>
      <c r="V40" s="148"/>
      <c r="W40" s="148"/>
      <c r="X40" s="148"/>
      <c r="Y40" s="153"/>
      <c r="Z40" s="153"/>
    </row>
    <row r="41" spans="1:27" ht="60.75" customHeight="1">
      <c r="A41" s="139">
        <v>58</v>
      </c>
      <c r="B41" s="147" t="s">
        <v>28</v>
      </c>
      <c r="C41" s="148">
        <v>24</v>
      </c>
      <c r="D41" s="148" t="s">
        <v>23</v>
      </c>
      <c r="E41" s="148" t="s">
        <v>338</v>
      </c>
      <c r="F41" s="148" t="s">
        <v>362</v>
      </c>
      <c r="G41" s="148"/>
      <c r="H41" s="151" t="s">
        <v>361</v>
      </c>
      <c r="I41" s="148" t="s">
        <v>464</v>
      </c>
      <c r="J41" s="148" t="s">
        <v>27</v>
      </c>
      <c r="K41" s="148" t="s">
        <v>58</v>
      </c>
      <c r="L41" s="149">
        <f t="shared" si="2"/>
        <v>4</v>
      </c>
      <c r="M41" s="143"/>
      <c r="N41" s="145">
        <v>2</v>
      </c>
      <c r="O41" s="143"/>
      <c r="P41" s="143"/>
      <c r="Q41" s="143"/>
      <c r="R41" s="148"/>
      <c r="S41" s="148"/>
      <c r="T41" s="148"/>
      <c r="U41" s="161">
        <v>2</v>
      </c>
      <c r="V41" s="148"/>
      <c r="W41" s="148"/>
      <c r="X41" s="148"/>
      <c r="Y41" s="153"/>
      <c r="Z41" s="153"/>
    </row>
    <row r="42" spans="1:27" s="188" customFormat="1" ht="65.25" customHeight="1">
      <c r="A42" s="150">
        <v>59</v>
      </c>
      <c r="B42" s="147" t="s">
        <v>29</v>
      </c>
      <c r="C42" s="148">
        <v>24</v>
      </c>
      <c r="D42" s="148" t="s">
        <v>23</v>
      </c>
      <c r="E42" s="148" t="s">
        <v>353</v>
      </c>
      <c r="F42" s="148" t="s">
        <v>302</v>
      </c>
      <c r="G42" s="158"/>
      <c r="H42" s="148" t="s">
        <v>383</v>
      </c>
      <c r="I42" s="148" t="s">
        <v>465</v>
      </c>
      <c r="J42" s="148" t="s">
        <v>27</v>
      </c>
      <c r="K42" s="148" t="s">
        <v>121</v>
      </c>
      <c r="L42" s="149">
        <f t="shared" si="2"/>
        <v>1</v>
      </c>
      <c r="M42" s="143"/>
      <c r="N42" s="143"/>
      <c r="O42" s="143"/>
      <c r="P42" s="143"/>
      <c r="Q42" s="143"/>
      <c r="R42" s="148"/>
      <c r="S42" s="148"/>
      <c r="T42" s="148"/>
      <c r="U42" s="148"/>
      <c r="V42" s="161">
        <v>1</v>
      </c>
      <c r="W42" s="148"/>
      <c r="X42" s="148"/>
      <c r="Y42" s="169"/>
      <c r="Z42" s="169"/>
      <c r="AA42" s="169"/>
    </row>
    <row r="43" spans="1:27" ht="63" customHeight="1">
      <c r="A43" s="139">
        <v>60</v>
      </c>
      <c r="B43" s="147" t="s">
        <v>28</v>
      </c>
      <c r="C43" s="148">
        <v>24</v>
      </c>
      <c r="D43" s="148" t="s">
        <v>23</v>
      </c>
      <c r="E43" s="148" t="s">
        <v>353</v>
      </c>
      <c r="F43" s="148" t="s">
        <v>302</v>
      </c>
      <c r="G43" s="158"/>
      <c r="H43" s="148" t="s">
        <v>383</v>
      </c>
      <c r="I43" s="148" t="s">
        <v>465</v>
      </c>
      <c r="J43" s="148" t="s">
        <v>27</v>
      </c>
      <c r="K43" s="148" t="s">
        <v>121</v>
      </c>
      <c r="L43" s="149">
        <f t="shared" si="2"/>
        <v>6</v>
      </c>
      <c r="M43" s="143"/>
      <c r="N43" s="143"/>
      <c r="O43" s="143"/>
      <c r="P43" s="143"/>
      <c r="Q43" s="148"/>
      <c r="R43" s="148"/>
      <c r="S43" s="148"/>
      <c r="T43" s="148"/>
      <c r="U43" s="148"/>
      <c r="V43" s="161">
        <v>6</v>
      </c>
      <c r="W43" s="148"/>
      <c r="X43" s="148"/>
      <c r="Y43" s="153"/>
      <c r="Z43" s="153"/>
    </row>
    <row r="44" spans="1:27" ht="90" customHeight="1">
      <c r="A44" s="150">
        <v>61</v>
      </c>
      <c r="B44" s="147" t="s">
        <v>29</v>
      </c>
      <c r="C44" s="148">
        <v>24</v>
      </c>
      <c r="D44" s="148" t="s">
        <v>23</v>
      </c>
      <c r="E44" s="148" t="s">
        <v>353</v>
      </c>
      <c r="F44" s="148" t="s">
        <v>302</v>
      </c>
      <c r="G44" s="148"/>
      <c r="H44" s="148" t="s">
        <v>384</v>
      </c>
      <c r="I44" s="148" t="s">
        <v>466</v>
      </c>
      <c r="J44" s="148" t="s">
        <v>27</v>
      </c>
      <c r="K44" s="148" t="s">
        <v>175</v>
      </c>
      <c r="L44" s="149">
        <f t="shared" si="2"/>
        <v>6</v>
      </c>
      <c r="M44" s="160">
        <v>2</v>
      </c>
      <c r="N44" s="160"/>
      <c r="O44" s="160"/>
      <c r="P44" s="160"/>
      <c r="Q44" s="160"/>
      <c r="R44" s="161">
        <v>4</v>
      </c>
      <c r="S44" s="161"/>
      <c r="T44" s="161"/>
      <c r="U44" s="161"/>
      <c r="V44" s="161"/>
      <c r="W44" s="161"/>
      <c r="X44" s="170"/>
      <c r="Y44" s="153"/>
      <c r="Z44" s="153"/>
    </row>
    <row r="45" spans="1:27" ht="82.5" customHeight="1">
      <c r="A45" s="139">
        <v>62</v>
      </c>
      <c r="B45" s="147" t="s">
        <v>28</v>
      </c>
      <c r="C45" s="148">
        <v>24</v>
      </c>
      <c r="D45" s="148" t="s">
        <v>23</v>
      </c>
      <c r="E45" s="148" t="s">
        <v>353</v>
      </c>
      <c r="F45" s="148" t="s">
        <v>302</v>
      </c>
      <c r="G45" s="148"/>
      <c r="H45" s="148" t="s">
        <v>384</v>
      </c>
      <c r="I45" s="148" t="s">
        <v>467</v>
      </c>
      <c r="J45" s="148" t="s">
        <v>27</v>
      </c>
      <c r="K45" s="143" t="s">
        <v>175</v>
      </c>
      <c r="L45" s="149">
        <f t="shared" si="2"/>
        <v>8</v>
      </c>
      <c r="M45" s="161">
        <v>2</v>
      </c>
      <c r="N45" s="161"/>
      <c r="O45" s="161"/>
      <c r="P45" s="161"/>
      <c r="Q45" s="161"/>
      <c r="R45" s="161">
        <v>6</v>
      </c>
      <c r="S45" s="161"/>
      <c r="T45" s="161"/>
      <c r="U45" s="161"/>
      <c r="V45" s="161"/>
      <c r="W45" s="161"/>
      <c r="X45" s="170"/>
      <c r="Y45" s="153"/>
      <c r="Z45" s="153"/>
    </row>
    <row r="46" spans="1:27" ht="42.75" customHeight="1">
      <c r="A46" s="150">
        <v>63</v>
      </c>
      <c r="B46" s="147" t="s">
        <v>29</v>
      </c>
      <c r="C46" s="148">
        <v>24</v>
      </c>
      <c r="D46" s="148" t="s">
        <v>23</v>
      </c>
      <c r="E46" s="148" t="s">
        <v>293</v>
      </c>
      <c r="F46" s="148" t="s">
        <v>320</v>
      </c>
      <c r="G46" s="158"/>
      <c r="H46" s="148" t="s">
        <v>337</v>
      </c>
      <c r="I46" s="148" t="s">
        <v>468</v>
      </c>
      <c r="J46" s="148" t="s">
        <v>27</v>
      </c>
      <c r="K46" s="143" t="s">
        <v>124</v>
      </c>
      <c r="L46" s="149">
        <f t="shared" si="2"/>
        <v>12</v>
      </c>
      <c r="M46" s="148"/>
      <c r="N46" s="148"/>
      <c r="O46" s="149">
        <v>12</v>
      </c>
      <c r="P46" s="148"/>
      <c r="Q46" s="148"/>
      <c r="R46" s="148"/>
      <c r="S46" s="148"/>
      <c r="T46" s="148"/>
      <c r="U46" s="148"/>
      <c r="V46" s="148"/>
      <c r="W46" s="148"/>
      <c r="X46" s="148"/>
      <c r="Y46" s="169"/>
      <c r="Z46" s="169"/>
    </row>
    <row r="47" spans="1:27" s="175" customFormat="1" ht="3" customHeight="1">
      <c r="A47" s="139"/>
      <c r="B47" s="147"/>
      <c r="C47" s="148"/>
      <c r="D47" s="148"/>
      <c r="E47" s="151"/>
      <c r="F47" s="151"/>
      <c r="G47" s="148"/>
      <c r="H47" s="151"/>
      <c r="I47" s="151"/>
      <c r="J47" s="148"/>
      <c r="K47" s="143"/>
      <c r="L47" s="149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69"/>
      <c r="Z47" s="169"/>
    </row>
    <row r="48" spans="1:27" s="175" customFormat="1" ht="78.75" customHeight="1">
      <c r="A48" s="150">
        <v>64</v>
      </c>
      <c r="B48" s="147" t="s">
        <v>36</v>
      </c>
      <c r="C48" s="148">
        <v>8</v>
      </c>
      <c r="D48" s="148" t="s">
        <v>23</v>
      </c>
      <c r="E48" s="151">
        <v>45764</v>
      </c>
      <c r="F48" s="151"/>
      <c r="G48" s="148"/>
      <c r="H48" s="151" t="s">
        <v>326</v>
      </c>
      <c r="I48" s="151" t="s">
        <v>327</v>
      </c>
      <c r="J48" s="148" t="s">
        <v>27</v>
      </c>
      <c r="K48" s="158" t="s">
        <v>59</v>
      </c>
      <c r="L48" s="149">
        <f t="shared" si="2"/>
        <v>30</v>
      </c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9">
        <v>30</v>
      </c>
      <c r="X48" s="148"/>
      <c r="Y48" s="169"/>
      <c r="Z48" s="169"/>
    </row>
    <row r="49" spans="1:26" s="175" customFormat="1" ht="84" customHeight="1">
      <c r="A49" s="139">
        <v>65</v>
      </c>
      <c r="B49" s="147" t="s">
        <v>35</v>
      </c>
      <c r="C49" s="158">
        <v>8</v>
      </c>
      <c r="D49" s="158" t="s">
        <v>23</v>
      </c>
      <c r="E49" s="176">
        <v>45771</v>
      </c>
      <c r="F49" s="158"/>
      <c r="G49" s="158"/>
      <c r="H49" s="158" t="s">
        <v>328</v>
      </c>
      <c r="I49" s="158" t="s">
        <v>431</v>
      </c>
      <c r="J49" s="158" t="s">
        <v>27</v>
      </c>
      <c r="K49" s="158" t="s">
        <v>223</v>
      </c>
      <c r="L49" s="149">
        <f t="shared" si="2"/>
        <v>14</v>
      </c>
      <c r="M49" s="148"/>
      <c r="N49" s="148"/>
      <c r="O49" s="148"/>
      <c r="P49" s="148"/>
      <c r="Q49" s="149">
        <v>14</v>
      </c>
      <c r="R49" s="148"/>
      <c r="S49" s="148"/>
      <c r="T49" s="148"/>
      <c r="U49" s="148"/>
      <c r="V49" s="148"/>
      <c r="W49" s="148"/>
      <c r="X49" s="148"/>
      <c r="Y49" s="169"/>
      <c r="Z49" s="169"/>
    </row>
    <row r="50" spans="1:26" s="153" customFormat="1" ht="81" customHeight="1">
      <c r="A50" s="150">
        <v>66</v>
      </c>
      <c r="B50" s="147" t="s">
        <v>36</v>
      </c>
      <c r="C50" s="148">
        <v>8</v>
      </c>
      <c r="D50" s="148" t="s">
        <v>23</v>
      </c>
      <c r="E50" s="151">
        <v>45776</v>
      </c>
      <c r="F50" s="151"/>
      <c r="G50" s="148"/>
      <c r="H50" s="151" t="s">
        <v>331</v>
      </c>
      <c r="I50" s="151" t="s">
        <v>332</v>
      </c>
      <c r="J50" s="148" t="s">
        <v>27</v>
      </c>
      <c r="K50" s="148" t="s">
        <v>121</v>
      </c>
      <c r="L50" s="149">
        <f t="shared" si="2"/>
        <v>16</v>
      </c>
      <c r="M50" s="149"/>
      <c r="N50" s="161"/>
      <c r="O50" s="161"/>
      <c r="P50" s="161"/>
      <c r="Q50" s="161"/>
      <c r="R50" s="161"/>
      <c r="S50" s="172"/>
      <c r="T50" s="161"/>
      <c r="U50" s="161"/>
      <c r="V50" s="161">
        <v>16</v>
      </c>
      <c r="W50" s="161"/>
      <c r="X50" s="177"/>
      <c r="Y50" s="132"/>
      <c r="Z50" s="132"/>
    </row>
    <row r="51" spans="1:26" s="153" customFormat="1" ht="72.75" customHeight="1">
      <c r="A51" s="139">
        <v>67</v>
      </c>
      <c r="B51" s="147" t="s">
        <v>57</v>
      </c>
      <c r="C51" s="148">
        <v>24</v>
      </c>
      <c r="D51" s="148" t="s">
        <v>23</v>
      </c>
      <c r="E51" s="148" t="s">
        <v>319</v>
      </c>
      <c r="F51" s="148" t="s">
        <v>320</v>
      </c>
      <c r="G51" s="158"/>
      <c r="H51" s="148" t="s">
        <v>321</v>
      </c>
      <c r="I51" s="148" t="s">
        <v>410</v>
      </c>
      <c r="J51" s="148" t="s">
        <v>27</v>
      </c>
      <c r="K51" s="148" t="s">
        <v>58</v>
      </c>
      <c r="L51" s="149">
        <f t="shared" si="2"/>
        <v>14</v>
      </c>
      <c r="M51" s="148">
        <v>2</v>
      </c>
      <c r="N51" s="148"/>
      <c r="O51" s="148"/>
      <c r="P51" s="148"/>
      <c r="Q51" s="148"/>
      <c r="R51" s="148"/>
      <c r="S51" s="148"/>
      <c r="T51" s="148"/>
      <c r="U51" s="149">
        <v>12</v>
      </c>
      <c r="V51" s="148"/>
      <c r="W51" s="148"/>
      <c r="X51" s="148"/>
      <c r="Y51" s="132"/>
      <c r="Z51" s="132"/>
    </row>
    <row r="52" spans="1:26" s="175" customFormat="1" ht="80.25" customHeight="1">
      <c r="A52" s="150">
        <v>68</v>
      </c>
      <c r="B52" s="147" t="s">
        <v>43</v>
      </c>
      <c r="C52" s="148">
        <v>24</v>
      </c>
      <c r="D52" s="148" t="s">
        <v>23</v>
      </c>
      <c r="E52" s="148" t="s">
        <v>319</v>
      </c>
      <c r="F52" s="148" t="s">
        <v>320</v>
      </c>
      <c r="G52" s="158"/>
      <c r="H52" s="148" t="s">
        <v>321</v>
      </c>
      <c r="I52" s="148" t="s">
        <v>410</v>
      </c>
      <c r="J52" s="148" t="s">
        <v>27</v>
      </c>
      <c r="K52" s="148" t="s">
        <v>58</v>
      </c>
      <c r="L52" s="149">
        <f t="shared" si="2"/>
        <v>6</v>
      </c>
      <c r="M52" s="148"/>
      <c r="N52" s="148"/>
      <c r="O52" s="148"/>
      <c r="P52" s="148"/>
      <c r="Q52" s="148"/>
      <c r="R52" s="148"/>
      <c r="S52" s="148"/>
      <c r="T52" s="148"/>
      <c r="U52" s="149">
        <v>6</v>
      </c>
      <c r="V52" s="148"/>
      <c r="W52" s="148"/>
      <c r="X52" s="148"/>
      <c r="Y52" s="169"/>
      <c r="Z52" s="169"/>
    </row>
    <row r="53" spans="1:26" s="153" customFormat="1" ht="99" customHeight="1">
      <c r="A53" s="139">
        <v>69</v>
      </c>
      <c r="B53" s="178" t="s">
        <v>57</v>
      </c>
      <c r="C53" s="158">
        <v>24</v>
      </c>
      <c r="D53" s="158" t="s">
        <v>23</v>
      </c>
      <c r="E53" s="158" t="s">
        <v>293</v>
      </c>
      <c r="F53" s="158" t="s">
        <v>393</v>
      </c>
      <c r="G53" s="158" t="s">
        <v>301</v>
      </c>
      <c r="H53" s="158" t="s">
        <v>386</v>
      </c>
      <c r="I53" s="152" t="s">
        <v>394</v>
      </c>
      <c r="J53" s="158" t="s">
        <v>27</v>
      </c>
      <c r="K53" s="158" t="s">
        <v>175</v>
      </c>
      <c r="L53" s="149">
        <f t="shared" si="2"/>
        <v>2</v>
      </c>
      <c r="M53" s="148"/>
      <c r="N53" s="148"/>
      <c r="O53" s="148"/>
      <c r="P53" s="148"/>
      <c r="Q53" s="148"/>
      <c r="R53" s="149">
        <v>2</v>
      </c>
      <c r="S53" s="148"/>
      <c r="T53" s="148"/>
      <c r="U53" s="148"/>
      <c r="V53" s="148"/>
      <c r="W53" s="148"/>
      <c r="X53" s="148"/>
    </row>
    <row r="54" spans="1:26" s="153" customFormat="1" ht="60.75" customHeight="1">
      <c r="A54" s="150">
        <v>44</v>
      </c>
      <c r="B54" s="147" t="s">
        <v>52</v>
      </c>
      <c r="C54" s="148">
        <v>24</v>
      </c>
      <c r="D54" s="148" t="s">
        <v>24</v>
      </c>
      <c r="E54" s="148" t="s">
        <v>297</v>
      </c>
      <c r="F54" s="148" t="s">
        <v>298</v>
      </c>
      <c r="G54" s="158"/>
      <c r="H54" s="148" t="s">
        <v>322</v>
      </c>
      <c r="I54" s="148" t="s">
        <v>460</v>
      </c>
      <c r="J54" s="148" t="s">
        <v>27</v>
      </c>
      <c r="K54" s="148" t="s">
        <v>59</v>
      </c>
      <c r="L54" s="149">
        <f t="shared" si="2"/>
        <v>2</v>
      </c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61">
        <v>2</v>
      </c>
      <c r="X54" s="148"/>
    </row>
    <row r="55" spans="1:26" s="153" customFormat="1" ht="62.25" customHeight="1">
      <c r="A55" s="139">
        <v>45</v>
      </c>
      <c r="B55" s="147" t="s">
        <v>52</v>
      </c>
      <c r="C55" s="148">
        <v>24</v>
      </c>
      <c r="D55" s="148" t="s">
        <v>24</v>
      </c>
      <c r="E55" s="148" t="s">
        <v>338</v>
      </c>
      <c r="F55" s="148" t="s">
        <v>362</v>
      </c>
      <c r="G55" s="148"/>
      <c r="H55" s="151" t="s">
        <v>361</v>
      </c>
      <c r="I55" s="148" t="s">
        <v>469</v>
      </c>
      <c r="J55" s="148" t="s">
        <v>27</v>
      </c>
      <c r="K55" s="148" t="s">
        <v>58</v>
      </c>
      <c r="L55" s="149">
        <f t="shared" si="2"/>
        <v>1</v>
      </c>
      <c r="M55" s="148"/>
      <c r="N55" s="148"/>
      <c r="O55" s="148"/>
      <c r="P55" s="148"/>
      <c r="Q55" s="148"/>
      <c r="R55" s="148"/>
      <c r="S55" s="148"/>
      <c r="T55" s="148"/>
      <c r="U55" s="161">
        <v>1</v>
      </c>
      <c r="V55" s="148"/>
      <c r="W55" s="148"/>
      <c r="X55" s="148"/>
    </row>
    <row r="56" spans="1:26" s="153" customFormat="1" ht="62.25" customHeight="1">
      <c r="A56" s="139"/>
      <c r="B56" s="147" t="s">
        <v>52</v>
      </c>
      <c r="C56" s="148">
        <v>24</v>
      </c>
      <c r="D56" s="148" t="s">
        <v>24</v>
      </c>
      <c r="E56" s="148" t="s">
        <v>353</v>
      </c>
      <c r="F56" s="148" t="s">
        <v>302</v>
      </c>
      <c r="G56" s="158"/>
      <c r="H56" s="148" t="s">
        <v>383</v>
      </c>
      <c r="I56" s="148" t="s">
        <v>465</v>
      </c>
      <c r="J56" s="148" t="s">
        <v>27</v>
      </c>
      <c r="K56" s="148" t="s">
        <v>121</v>
      </c>
      <c r="L56" s="149">
        <f>SUM(M56:X56)</f>
        <v>2</v>
      </c>
      <c r="M56" s="148"/>
      <c r="N56" s="148"/>
      <c r="O56" s="148"/>
      <c r="P56" s="148"/>
      <c r="Q56" s="148"/>
      <c r="R56" s="148"/>
      <c r="S56" s="148"/>
      <c r="T56" s="148"/>
      <c r="U56" s="161"/>
      <c r="V56" s="148">
        <v>2</v>
      </c>
      <c r="W56" s="148"/>
      <c r="X56" s="148"/>
    </row>
    <row r="57" spans="1:26" s="153" customFormat="1" ht="72" customHeight="1">
      <c r="A57" s="150">
        <v>46</v>
      </c>
      <c r="B57" s="147" t="s">
        <v>52</v>
      </c>
      <c r="C57" s="148">
        <v>24</v>
      </c>
      <c r="D57" s="148" t="s">
        <v>24</v>
      </c>
      <c r="E57" s="148" t="s">
        <v>353</v>
      </c>
      <c r="F57" s="148" t="s">
        <v>302</v>
      </c>
      <c r="G57" s="148"/>
      <c r="H57" s="148" t="s">
        <v>384</v>
      </c>
      <c r="I57" s="148" t="s">
        <v>467</v>
      </c>
      <c r="J57" s="148" t="s">
        <v>27</v>
      </c>
      <c r="K57" s="148" t="s">
        <v>175</v>
      </c>
      <c r="L57" s="149">
        <f t="shared" si="2"/>
        <v>8</v>
      </c>
      <c r="M57" s="161">
        <v>3</v>
      </c>
      <c r="N57" s="161"/>
      <c r="O57" s="161"/>
      <c r="P57" s="161"/>
      <c r="Q57" s="161">
        <v>3</v>
      </c>
      <c r="R57" s="161">
        <v>2</v>
      </c>
      <c r="S57" s="161"/>
      <c r="T57" s="161"/>
      <c r="U57" s="161"/>
      <c r="V57" s="161"/>
      <c r="W57" s="161"/>
      <c r="X57" s="170"/>
    </row>
    <row r="58" spans="1:26" s="153" customFormat="1" ht="124.5" customHeight="1">
      <c r="A58" s="150">
        <v>18</v>
      </c>
      <c r="B58" s="159" t="s">
        <v>217</v>
      </c>
      <c r="C58" s="138">
        <v>72</v>
      </c>
      <c r="D58" s="138" t="s">
        <v>216</v>
      </c>
      <c r="E58" s="138" t="s">
        <v>233</v>
      </c>
      <c r="F58" s="148" t="s">
        <v>259</v>
      </c>
      <c r="G58" s="179"/>
      <c r="H58" s="179"/>
      <c r="I58" s="138" t="s">
        <v>404</v>
      </c>
      <c r="J58" s="138" t="s">
        <v>18</v>
      </c>
      <c r="K58" s="138" t="s">
        <v>21</v>
      </c>
      <c r="L58" s="149">
        <v>4</v>
      </c>
      <c r="M58" s="150"/>
      <c r="N58" s="150"/>
      <c r="O58" s="150"/>
      <c r="P58" s="150">
        <v>1</v>
      </c>
      <c r="Q58" s="150"/>
      <c r="R58" s="150"/>
      <c r="S58" s="150"/>
      <c r="T58" s="150"/>
      <c r="U58" s="150"/>
      <c r="V58" s="150"/>
      <c r="W58" s="150">
        <v>3</v>
      </c>
      <c r="X58" s="137"/>
      <c r="Y58" s="169"/>
      <c r="Z58" s="169"/>
    </row>
    <row r="59" spans="1:26" s="153" customFormat="1" ht="56.25" customHeight="1">
      <c r="A59" s="139">
        <v>19</v>
      </c>
      <c r="B59" s="159" t="s">
        <v>236</v>
      </c>
      <c r="C59" s="138">
        <v>40</v>
      </c>
      <c r="D59" s="138" t="s">
        <v>216</v>
      </c>
      <c r="E59" s="138" t="s">
        <v>288</v>
      </c>
      <c r="F59" s="138" t="s">
        <v>289</v>
      </c>
      <c r="G59" s="138"/>
      <c r="H59" s="138"/>
      <c r="I59" s="138" t="s">
        <v>317</v>
      </c>
      <c r="J59" s="148" t="s">
        <v>18</v>
      </c>
      <c r="K59" s="148" t="s">
        <v>21</v>
      </c>
      <c r="L59" s="149">
        <v>7</v>
      </c>
      <c r="M59" s="150"/>
      <c r="N59" s="150"/>
      <c r="O59" s="150">
        <v>1</v>
      </c>
      <c r="P59" s="150"/>
      <c r="Q59" s="150"/>
      <c r="R59" s="150">
        <v>4</v>
      </c>
      <c r="S59" s="150"/>
      <c r="T59" s="150">
        <v>2</v>
      </c>
      <c r="U59" s="150"/>
      <c r="V59" s="150"/>
      <c r="W59" s="150"/>
      <c r="X59" s="137"/>
      <c r="Y59" s="169"/>
      <c r="Z59" s="169"/>
    </row>
    <row r="60" spans="1:26" s="153" customFormat="1" ht="53.25" customHeight="1">
      <c r="A60" s="139">
        <v>20</v>
      </c>
      <c r="B60" s="159" t="s">
        <v>235</v>
      </c>
      <c r="C60" s="138">
        <v>40</v>
      </c>
      <c r="D60" s="138" t="s">
        <v>216</v>
      </c>
      <c r="E60" s="138" t="s">
        <v>287</v>
      </c>
      <c r="F60" s="138" t="s">
        <v>286</v>
      </c>
      <c r="G60" s="138"/>
      <c r="H60" s="138"/>
      <c r="I60" s="138" t="s">
        <v>318</v>
      </c>
      <c r="J60" s="148" t="s">
        <v>33</v>
      </c>
      <c r="K60" s="148" t="s">
        <v>56</v>
      </c>
      <c r="L60" s="149">
        <v>10</v>
      </c>
      <c r="M60" s="150">
        <v>5</v>
      </c>
      <c r="N60" s="150">
        <v>3</v>
      </c>
      <c r="O60" s="150"/>
      <c r="P60" s="150"/>
      <c r="Q60" s="150">
        <v>2</v>
      </c>
      <c r="R60" s="150"/>
      <c r="S60" s="150"/>
      <c r="T60" s="150"/>
      <c r="U60" s="150"/>
      <c r="V60" s="150"/>
      <c r="W60" s="150"/>
      <c r="X60" s="137"/>
    </row>
    <row r="61" spans="1:26" s="153" customFormat="1" ht="54" customHeight="1">
      <c r="A61" s="150">
        <v>21</v>
      </c>
      <c r="B61" s="159" t="s">
        <v>227</v>
      </c>
      <c r="C61" s="148">
        <v>56</v>
      </c>
      <c r="D61" s="148" t="s">
        <v>216</v>
      </c>
      <c r="E61" s="138" t="s">
        <v>409</v>
      </c>
      <c r="F61" s="138" t="s">
        <v>315</v>
      </c>
      <c r="G61" s="138"/>
      <c r="H61" s="138"/>
      <c r="I61" s="138" t="s">
        <v>316</v>
      </c>
      <c r="J61" s="138" t="s">
        <v>18</v>
      </c>
      <c r="K61" s="138" t="s">
        <v>175</v>
      </c>
      <c r="L61" s="149">
        <v>6</v>
      </c>
      <c r="M61" s="150">
        <v>3</v>
      </c>
      <c r="N61" s="150"/>
      <c r="O61" s="150"/>
      <c r="P61" s="150"/>
      <c r="Q61" s="150"/>
      <c r="R61" s="150"/>
      <c r="S61" s="150"/>
      <c r="T61" s="150"/>
      <c r="U61" s="150"/>
      <c r="V61" s="150"/>
      <c r="W61" s="150">
        <v>3</v>
      </c>
      <c r="X61" s="137"/>
    </row>
    <row r="62" spans="1:26" s="153" customFormat="1" ht="51" customHeight="1">
      <c r="A62" s="139">
        <v>22</v>
      </c>
      <c r="B62" s="159" t="s">
        <v>231</v>
      </c>
      <c r="C62" s="138">
        <v>16</v>
      </c>
      <c r="D62" s="138" t="s">
        <v>216</v>
      </c>
      <c r="E62" s="138" t="s">
        <v>232</v>
      </c>
      <c r="F62" s="138" t="s">
        <v>272</v>
      </c>
      <c r="G62" s="138"/>
      <c r="H62" s="138"/>
      <c r="I62" s="138" t="s">
        <v>439</v>
      </c>
      <c r="J62" s="138" t="s">
        <v>33</v>
      </c>
      <c r="K62" s="138" t="s">
        <v>21</v>
      </c>
      <c r="L62" s="149">
        <v>12</v>
      </c>
      <c r="M62" s="150"/>
      <c r="N62" s="150"/>
      <c r="O62" s="150"/>
      <c r="P62" s="150"/>
      <c r="Q62" s="150"/>
      <c r="R62" s="150">
        <v>11</v>
      </c>
      <c r="S62" s="150"/>
      <c r="T62" s="150">
        <v>1</v>
      </c>
      <c r="U62" s="150">
        <v>0</v>
      </c>
      <c r="V62" s="150"/>
      <c r="W62" s="150"/>
      <c r="X62" s="137"/>
    </row>
    <row r="63" spans="1:26" s="153" customFormat="1" ht="59.25" customHeight="1">
      <c r="A63" s="150">
        <v>23</v>
      </c>
      <c r="B63" s="136" t="s">
        <v>333</v>
      </c>
      <c r="C63" s="150">
        <v>24</v>
      </c>
      <c r="D63" s="150" t="s">
        <v>216</v>
      </c>
      <c r="E63" s="138" t="s">
        <v>385</v>
      </c>
      <c r="F63" s="166"/>
      <c r="G63" s="150"/>
      <c r="H63" s="150"/>
      <c r="I63" s="150"/>
      <c r="J63" s="150" t="s">
        <v>33</v>
      </c>
      <c r="K63" s="150" t="s">
        <v>56</v>
      </c>
      <c r="L63" s="180">
        <v>1</v>
      </c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37">
        <v>1</v>
      </c>
    </row>
    <row r="64" spans="1:26" s="153" customFormat="1" ht="66" customHeight="1">
      <c r="A64" s="139">
        <v>24</v>
      </c>
      <c r="B64" s="136" t="s">
        <v>395</v>
      </c>
      <c r="C64" s="138">
        <v>32</v>
      </c>
      <c r="D64" s="150" t="s">
        <v>216</v>
      </c>
      <c r="E64" s="150" t="s">
        <v>287</v>
      </c>
      <c r="F64" s="150" t="s">
        <v>448</v>
      </c>
      <c r="G64" s="150"/>
      <c r="H64" s="150"/>
      <c r="I64" s="150"/>
      <c r="J64" s="150" t="s">
        <v>33</v>
      </c>
      <c r="K64" s="150" t="s">
        <v>56</v>
      </c>
      <c r="L64" s="180">
        <v>1</v>
      </c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37">
        <v>1</v>
      </c>
      <c r="Y64" s="132"/>
      <c r="Z64" s="132"/>
    </row>
    <row r="65" spans="1:26" s="153" customFormat="1" ht="64.5" customHeight="1">
      <c r="A65" s="150">
        <v>25</v>
      </c>
      <c r="B65" s="136" t="s">
        <v>396</v>
      </c>
      <c r="C65" s="150">
        <v>80</v>
      </c>
      <c r="D65" s="150" t="s">
        <v>216</v>
      </c>
      <c r="E65" s="138" t="s">
        <v>449</v>
      </c>
      <c r="F65" s="166"/>
      <c r="G65" s="150"/>
      <c r="H65" s="150"/>
      <c r="I65" s="150"/>
      <c r="J65" s="150" t="s">
        <v>33</v>
      </c>
      <c r="K65" s="150" t="s">
        <v>56</v>
      </c>
      <c r="L65" s="180">
        <f>M65+N65+O65+P65+Q65+R65+S65+T65+U65+V65+W65+X65</f>
        <v>1</v>
      </c>
      <c r="M65" s="150"/>
      <c r="N65" s="150"/>
      <c r="O65" s="150"/>
      <c r="P65" s="150"/>
      <c r="Q65" s="150"/>
      <c r="R65" s="150">
        <v>1</v>
      </c>
      <c r="S65" s="150"/>
      <c r="T65" s="150"/>
      <c r="U65" s="150"/>
      <c r="V65" s="150"/>
      <c r="W65" s="150"/>
      <c r="X65" s="137"/>
      <c r="Y65" s="132"/>
      <c r="Z65" s="132"/>
    </row>
    <row r="66" spans="1:26" s="153" customFormat="1" ht="135" customHeight="1">
      <c r="A66" s="139">
        <v>26</v>
      </c>
      <c r="B66" s="136" t="s">
        <v>379</v>
      </c>
      <c r="C66" s="150">
        <v>40</v>
      </c>
      <c r="D66" s="150" t="s">
        <v>216</v>
      </c>
      <c r="E66" s="138" t="s">
        <v>380</v>
      </c>
      <c r="F66" s="148"/>
      <c r="G66" s="150"/>
      <c r="H66" s="150"/>
      <c r="I66" s="150"/>
      <c r="J66" s="150" t="s">
        <v>33</v>
      </c>
      <c r="K66" s="150" t="s">
        <v>56</v>
      </c>
      <c r="L66" s="150">
        <v>2</v>
      </c>
      <c r="M66" s="150"/>
      <c r="N66" s="150"/>
      <c r="O66" s="150">
        <v>2</v>
      </c>
      <c r="P66" s="150"/>
      <c r="Q66" s="150"/>
      <c r="R66" s="150"/>
      <c r="S66" s="150">
        <v>2</v>
      </c>
      <c r="T66" s="150"/>
      <c r="U66" s="150"/>
      <c r="V66" s="150"/>
      <c r="W66" s="150"/>
      <c r="X66" s="137"/>
    </row>
    <row r="67" spans="1:26" s="153" customFormat="1" ht="25.5" customHeight="1">
      <c r="A67" s="150">
        <v>27</v>
      </c>
      <c r="B67" s="159" t="s">
        <v>246</v>
      </c>
      <c r="C67" s="138">
        <v>24</v>
      </c>
      <c r="D67" s="138" t="s">
        <v>216</v>
      </c>
      <c r="E67" s="138" t="s">
        <v>248</v>
      </c>
      <c r="F67" s="138" t="s">
        <v>249</v>
      </c>
      <c r="G67" s="138"/>
      <c r="H67" s="138"/>
      <c r="I67" s="181"/>
      <c r="J67" s="138" t="s">
        <v>18</v>
      </c>
      <c r="K67" s="138" t="s">
        <v>247</v>
      </c>
      <c r="L67" s="149">
        <v>2</v>
      </c>
      <c r="M67" s="150"/>
      <c r="N67" s="150"/>
      <c r="O67" s="150"/>
      <c r="P67" s="150"/>
      <c r="Q67" s="150">
        <v>2</v>
      </c>
      <c r="R67" s="150"/>
      <c r="S67" s="150"/>
      <c r="T67" s="150"/>
      <c r="U67" s="150"/>
      <c r="V67" s="150"/>
      <c r="W67" s="150"/>
      <c r="X67" s="150">
        <v>0</v>
      </c>
    </row>
    <row r="68" spans="1:26" s="182" customFormat="1" ht="42.75" customHeight="1">
      <c r="A68" s="139">
        <v>28</v>
      </c>
      <c r="B68" s="159" t="s">
        <v>250</v>
      </c>
      <c r="C68" s="138">
        <v>116</v>
      </c>
      <c r="D68" s="138" t="s">
        <v>216</v>
      </c>
      <c r="E68" s="138" t="s">
        <v>397</v>
      </c>
      <c r="F68" s="138" t="s">
        <v>387</v>
      </c>
      <c r="G68" s="138"/>
      <c r="H68" s="138"/>
      <c r="I68" s="138"/>
      <c r="J68" s="138" t="s">
        <v>33</v>
      </c>
      <c r="K68" s="138" t="s">
        <v>56</v>
      </c>
      <c r="L68" s="149">
        <v>3</v>
      </c>
      <c r="M68" s="150"/>
      <c r="N68" s="150"/>
      <c r="O68" s="150"/>
      <c r="P68" s="150"/>
      <c r="Q68" s="150">
        <v>1</v>
      </c>
      <c r="R68" s="150"/>
      <c r="S68" s="150"/>
      <c r="T68" s="150"/>
      <c r="U68" s="150">
        <v>1</v>
      </c>
      <c r="V68" s="150"/>
      <c r="W68" s="150"/>
      <c r="X68" s="150">
        <v>1</v>
      </c>
    </row>
    <row r="69" spans="1:26" s="153" customFormat="1" ht="36.75" customHeight="1">
      <c r="A69" s="139"/>
      <c r="B69" s="147" t="s">
        <v>222</v>
      </c>
      <c r="C69" s="148">
        <v>24</v>
      </c>
      <c r="D69" s="148" t="s">
        <v>32</v>
      </c>
      <c r="E69" s="151" t="s">
        <v>348</v>
      </c>
      <c r="F69" s="148" t="s">
        <v>335</v>
      </c>
      <c r="G69" s="148"/>
      <c r="H69" s="151" t="s">
        <v>336</v>
      </c>
      <c r="I69" s="148" t="s">
        <v>349</v>
      </c>
      <c r="J69" s="148" t="s">
        <v>27</v>
      </c>
      <c r="K69" s="148" t="s">
        <v>414</v>
      </c>
      <c r="L69" s="149">
        <f>SUM(M69:X69)</f>
        <v>2</v>
      </c>
      <c r="M69" s="161"/>
      <c r="N69" s="161"/>
      <c r="O69" s="161"/>
      <c r="P69" s="161"/>
      <c r="Q69" s="161"/>
      <c r="R69" s="161"/>
      <c r="S69" s="161">
        <v>2</v>
      </c>
      <c r="T69" s="161"/>
      <c r="U69" s="161"/>
      <c r="V69" s="161"/>
      <c r="W69" s="161"/>
      <c r="X69" s="161"/>
    </row>
    <row r="70" spans="1:26" s="185" customFormat="1" ht="49.5" customHeight="1">
      <c r="A70" s="139">
        <v>30</v>
      </c>
      <c r="B70" s="173" t="s">
        <v>389</v>
      </c>
      <c r="C70" s="174">
        <v>40</v>
      </c>
      <c r="D70" s="174" t="s">
        <v>216</v>
      </c>
      <c r="E70" s="174" t="s">
        <v>398</v>
      </c>
      <c r="F70" s="174" t="s">
        <v>388</v>
      </c>
      <c r="G70" s="183"/>
      <c r="H70" s="174"/>
      <c r="I70" s="174"/>
      <c r="J70" s="174" t="s">
        <v>33</v>
      </c>
      <c r="K70" s="174" t="s">
        <v>21</v>
      </c>
      <c r="L70" s="138">
        <v>3</v>
      </c>
      <c r="M70" s="150">
        <v>1</v>
      </c>
      <c r="N70" s="150">
        <v>1</v>
      </c>
      <c r="O70" s="150"/>
      <c r="P70" s="150">
        <v>1</v>
      </c>
      <c r="Q70" s="150"/>
      <c r="R70" s="150"/>
      <c r="S70" s="150"/>
      <c r="T70" s="150"/>
      <c r="U70" s="150"/>
      <c r="V70" s="150"/>
      <c r="W70" s="150"/>
      <c r="X70" s="150"/>
      <c r="Y70" s="153"/>
      <c r="Z70" s="153"/>
    </row>
    <row r="71" spans="1:26" s="185" customFormat="1" ht="33" customHeight="1">
      <c r="A71" s="150">
        <v>31</v>
      </c>
      <c r="B71" s="159" t="s">
        <v>299</v>
      </c>
      <c r="C71" s="138">
        <v>48</v>
      </c>
      <c r="D71" s="138" t="s">
        <v>216</v>
      </c>
      <c r="E71" s="138" t="s">
        <v>274</v>
      </c>
      <c r="F71" s="138" t="s">
        <v>275</v>
      </c>
      <c r="G71" s="138"/>
      <c r="H71" s="138"/>
      <c r="I71" s="138"/>
      <c r="J71" s="138" t="s">
        <v>18</v>
      </c>
      <c r="K71" s="138" t="s">
        <v>300</v>
      </c>
      <c r="L71" s="138">
        <v>2</v>
      </c>
      <c r="M71" s="138"/>
      <c r="N71" s="138"/>
      <c r="O71" s="138"/>
      <c r="P71" s="138"/>
      <c r="Q71" s="138">
        <v>1</v>
      </c>
      <c r="R71" s="138"/>
      <c r="S71" s="138"/>
      <c r="T71" s="138"/>
      <c r="U71" s="138"/>
      <c r="V71" s="138"/>
      <c r="W71" s="138"/>
      <c r="X71" s="138">
        <v>1</v>
      </c>
      <c r="Y71" s="153"/>
      <c r="Z71" s="153"/>
    </row>
    <row r="72" spans="1:26" s="153" customFormat="1" ht="50.25" customHeight="1">
      <c r="A72" s="139">
        <v>32</v>
      </c>
      <c r="B72" s="159" t="s">
        <v>226</v>
      </c>
      <c r="C72" s="138">
        <v>80</v>
      </c>
      <c r="D72" s="138" t="s">
        <v>216</v>
      </c>
      <c r="E72" s="138" t="s">
        <v>399</v>
      </c>
      <c r="F72" s="138" t="s">
        <v>400</v>
      </c>
      <c r="G72" s="168"/>
      <c r="H72" s="138"/>
      <c r="I72" s="138"/>
      <c r="J72" s="138" t="s">
        <v>18</v>
      </c>
      <c r="K72" s="138" t="s">
        <v>280</v>
      </c>
      <c r="L72" s="149">
        <v>2</v>
      </c>
      <c r="M72" s="150"/>
      <c r="N72" s="150">
        <v>2</v>
      </c>
      <c r="O72" s="150"/>
      <c r="P72" s="150"/>
      <c r="Q72" s="150"/>
      <c r="R72" s="150"/>
      <c r="S72" s="150"/>
      <c r="T72" s="150"/>
      <c r="U72" s="150"/>
      <c r="V72" s="150"/>
      <c r="W72" s="150"/>
      <c r="X72" s="137">
        <v>0</v>
      </c>
    </row>
    <row r="73" spans="1:26" s="153" customFormat="1" ht="29.25" customHeight="1">
      <c r="A73" s="150">
        <v>33</v>
      </c>
      <c r="B73" s="159" t="s">
        <v>250</v>
      </c>
      <c r="C73" s="138">
        <v>80</v>
      </c>
      <c r="D73" s="138" t="s">
        <v>216</v>
      </c>
      <c r="E73" s="189" t="s">
        <v>301</v>
      </c>
      <c r="F73" s="138"/>
      <c r="G73" s="138"/>
      <c r="H73" s="138"/>
      <c r="I73" s="138"/>
      <c r="J73" s="138" t="s">
        <v>18</v>
      </c>
      <c r="K73" s="150" t="s">
        <v>56</v>
      </c>
      <c r="L73" s="149">
        <v>3</v>
      </c>
      <c r="M73" s="150"/>
      <c r="N73" s="150"/>
      <c r="O73" s="150"/>
      <c r="P73" s="150"/>
      <c r="Q73" s="150">
        <v>1</v>
      </c>
      <c r="R73" s="150"/>
      <c r="S73" s="150"/>
      <c r="T73" s="150"/>
      <c r="U73" s="150">
        <v>1</v>
      </c>
      <c r="V73" s="150"/>
      <c r="W73" s="150"/>
      <c r="X73" s="150">
        <v>1</v>
      </c>
      <c r="Y73" s="132"/>
      <c r="Z73" s="132"/>
    </row>
    <row r="74" spans="1:26" s="153" customFormat="1" ht="55.5" customHeight="1">
      <c r="A74" s="139">
        <v>34</v>
      </c>
      <c r="B74" s="159" t="s">
        <v>251</v>
      </c>
      <c r="C74" s="138">
        <v>72</v>
      </c>
      <c r="D74" s="138" t="s">
        <v>216</v>
      </c>
      <c r="E74" s="138" t="s">
        <v>444</v>
      </c>
      <c r="F74" s="138" t="s">
        <v>415</v>
      </c>
      <c r="G74" s="138"/>
      <c r="H74" s="138"/>
      <c r="I74" s="138"/>
      <c r="J74" s="138" t="s">
        <v>33</v>
      </c>
      <c r="K74" s="138" t="s">
        <v>56</v>
      </c>
      <c r="L74" s="149">
        <v>1</v>
      </c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>
        <v>1</v>
      </c>
      <c r="X74" s="150"/>
      <c r="Y74" s="132"/>
      <c r="Z74" s="132"/>
    </row>
    <row r="75" spans="1:26" s="153" customFormat="1" ht="51" customHeight="1">
      <c r="A75" s="150">
        <v>35</v>
      </c>
      <c r="B75" s="159" t="s">
        <v>252</v>
      </c>
      <c r="C75" s="138">
        <v>80</v>
      </c>
      <c r="D75" s="138" t="s">
        <v>216</v>
      </c>
      <c r="E75" s="138" t="s">
        <v>417</v>
      </c>
      <c r="F75" s="138" t="s">
        <v>416</v>
      </c>
      <c r="G75" s="138"/>
      <c r="H75" s="138"/>
      <c r="I75" s="138"/>
      <c r="J75" s="138" t="s">
        <v>33</v>
      </c>
      <c r="K75" s="138" t="s">
        <v>56</v>
      </c>
      <c r="L75" s="149">
        <v>4</v>
      </c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>
        <v>4</v>
      </c>
      <c r="X75" s="150"/>
      <c r="Y75" s="132"/>
      <c r="Z75" s="132"/>
    </row>
    <row r="76" spans="1:26" s="153" customFormat="1" ht="60" customHeight="1">
      <c r="A76" s="139">
        <v>36</v>
      </c>
      <c r="B76" s="159" t="s">
        <v>253</v>
      </c>
      <c r="C76" s="138">
        <v>48</v>
      </c>
      <c r="D76" s="138" t="s">
        <v>216</v>
      </c>
      <c r="E76" s="138" t="s">
        <v>390</v>
      </c>
      <c r="F76" s="138" t="s">
        <v>391</v>
      </c>
      <c r="G76" s="138"/>
      <c r="H76" s="138"/>
      <c r="I76" s="138"/>
      <c r="J76" s="138" t="s">
        <v>18</v>
      </c>
      <c r="K76" s="138" t="s">
        <v>300</v>
      </c>
      <c r="L76" s="149">
        <v>1</v>
      </c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>
        <v>1</v>
      </c>
    </row>
    <row r="77" spans="1:26" s="153" customFormat="1" ht="45.75" customHeight="1">
      <c r="A77" s="150">
        <v>37</v>
      </c>
      <c r="B77" s="140" t="s">
        <v>254</v>
      </c>
      <c r="C77" s="141">
        <v>48</v>
      </c>
      <c r="D77" s="141" t="s">
        <v>216</v>
      </c>
      <c r="E77" s="141" t="s">
        <v>401</v>
      </c>
      <c r="F77" s="141"/>
      <c r="G77" s="141"/>
      <c r="H77" s="141"/>
      <c r="I77" s="141"/>
      <c r="J77" s="141" t="s">
        <v>33</v>
      </c>
      <c r="K77" s="141" t="s">
        <v>56</v>
      </c>
      <c r="L77" s="149">
        <v>4</v>
      </c>
      <c r="M77" s="150">
        <v>1</v>
      </c>
      <c r="N77" s="150"/>
      <c r="O77" s="150"/>
      <c r="P77" s="150"/>
      <c r="Q77" s="150"/>
      <c r="R77" s="150"/>
      <c r="S77" s="150"/>
      <c r="T77" s="150">
        <v>2</v>
      </c>
      <c r="U77" s="150"/>
      <c r="V77" s="150">
        <v>1</v>
      </c>
      <c r="W77" s="150"/>
      <c r="X77" s="150"/>
    </row>
    <row r="78" spans="1:26" s="153" customFormat="1" ht="45.75" customHeight="1">
      <c r="A78" s="139">
        <v>38</v>
      </c>
      <c r="B78" s="159" t="s">
        <v>255</v>
      </c>
      <c r="C78" s="138">
        <v>40</v>
      </c>
      <c r="D78" s="138" t="s">
        <v>216</v>
      </c>
      <c r="E78" s="138" t="s">
        <v>427</v>
      </c>
      <c r="F78" s="138" t="s">
        <v>428</v>
      </c>
      <c r="G78" s="138"/>
      <c r="H78" s="138"/>
      <c r="I78" s="138"/>
      <c r="J78" s="138" t="s">
        <v>33</v>
      </c>
      <c r="K78" s="138" t="s">
        <v>56</v>
      </c>
      <c r="L78" s="184">
        <v>1</v>
      </c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>
        <v>1</v>
      </c>
    </row>
    <row r="79" spans="1:26" s="153" customFormat="1" ht="42" customHeight="1">
      <c r="A79" s="150">
        <v>39</v>
      </c>
      <c r="B79" s="159" t="s">
        <v>470</v>
      </c>
      <c r="C79" s="138">
        <v>88</v>
      </c>
      <c r="D79" s="138" t="s">
        <v>216</v>
      </c>
      <c r="E79" s="138" t="s">
        <v>402</v>
      </c>
      <c r="F79" s="138" t="s">
        <v>403</v>
      </c>
      <c r="G79" s="138"/>
      <c r="H79" s="138"/>
      <c r="I79" s="138"/>
      <c r="J79" s="138" t="s">
        <v>18</v>
      </c>
      <c r="K79" s="138" t="s">
        <v>280</v>
      </c>
      <c r="L79" s="184">
        <v>2</v>
      </c>
      <c r="M79" s="150">
        <v>0</v>
      </c>
      <c r="N79" s="150"/>
      <c r="O79" s="150"/>
      <c r="P79" s="150"/>
      <c r="Q79" s="150"/>
      <c r="R79" s="150"/>
      <c r="S79" s="150"/>
      <c r="T79" s="150"/>
      <c r="U79" s="150"/>
      <c r="V79" s="150">
        <v>1</v>
      </c>
      <c r="W79" s="150"/>
      <c r="X79" s="150">
        <v>1</v>
      </c>
    </row>
    <row r="80" spans="1:26" s="153" customFormat="1" ht="25.5" customHeight="1">
      <c r="A80" s="139">
        <v>40</v>
      </c>
      <c r="B80" s="159" t="s">
        <v>256</v>
      </c>
      <c r="C80" s="138">
        <v>36</v>
      </c>
      <c r="D80" s="138" t="s">
        <v>216</v>
      </c>
      <c r="E80" s="138" t="s">
        <v>301</v>
      </c>
      <c r="F80" s="138"/>
      <c r="G80" s="138"/>
      <c r="H80" s="138"/>
      <c r="I80" s="138"/>
      <c r="J80" s="138" t="s">
        <v>33</v>
      </c>
      <c r="K80" s="138" t="s">
        <v>56</v>
      </c>
      <c r="L80" s="184">
        <v>1</v>
      </c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>
        <v>1</v>
      </c>
    </row>
    <row r="81" spans="1:26" s="185" customFormat="1" ht="45.75" customHeight="1">
      <c r="A81" s="150">
        <v>41</v>
      </c>
      <c r="B81" s="159" t="s">
        <v>257</v>
      </c>
      <c r="C81" s="138">
        <v>40</v>
      </c>
      <c r="D81" s="138" t="s">
        <v>216</v>
      </c>
      <c r="E81" s="159" t="s">
        <v>446</v>
      </c>
      <c r="F81" s="138"/>
      <c r="G81" s="138"/>
      <c r="H81" s="138"/>
      <c r="I81" s="138"/>
      <c r="J81" s="138" t="s">
        <v>447</v>
      </c>
      <c r="K81" s="138" t="s">
        <v>447</v>
      </c>
      <c r="L81" s="184">
        <f>M81+N81+O81+P81+Q81+R81+S81+T81+U81+V81+W81+X81</f>
        <v>5</v>
      </c>
      <c r="M81" s="150"/>
      <c r="N81" s="150">
        <v>1</v>
      </c>
      <c r="O81" s="150"/>
      <c r="P81" s="150"/>
      <c r="Q81" s="150"/>
      <c r="R81" s="150">
        <v>2</v>
      </c>
      <c r="S81" s="150"/>
      <c r="T81" s="150"/>
      <c r="U81" s="150">
        <v>2</v>
      </c>
      <c r="V81" s="150"/>
      <c r="W81" s="150"/>
      <c r="X81" s="150"/>
      <c r="Y81" s="153"/>
      <c r="Z81" s="153"/>
    </row>
    <row r="82" spans="1:26" s="185" customFormat="1" ht="29.25" customHeight="1">
      <c r="A82" s="139"/>
      <c r="B82" s="159" t="s">
        <v>432</v>
      </c>
      <c r="C82" s="138">
        <v>80</v>
      </c>
      <c r="D82" s="138" t="s">
        <v>216</v>
      </c>
      <c r="E82" s="138" t="s">
        <v>433</v>
      </c>
      <c r="F82" s="138"/>
      <c r="G82" s="168"/>
      <c r="H82" s="138"/>
      <c r="I82" s="138"/>
      <c r="J82" s="138" t="s">
        <v>33</v>
      </c>
      <c r="K82" s="138" t="s">
        <v>56</v>
      </c>
      <c r="L82" s="184">
        <f>N82+M82+O82+P82+Q82+R82+S82+T82+U82+V82+W82+X82</f>
        <v>5</v>
      </c>
      <c r="M82" s="150">
        <v>1</v>
      </c>
      <c r="N82" s="150"/>
      <c r="O82" s="150"/>
      <c r="P82" s="150"/>
      <c r="Q82" s="150"/>
      <c r="R82" s="150">
        <v>4</v>
      </c>
      <c r="S82" s="150"/>
      <c r="T82" s="150"/>
      <c r="U82" s="150"/>
      <c r="V82" s="150"/>
      <c r="W82" s="150"/>
      <c r="X82" s="137"/>
      <c r="Y82" s="169"/>
      <c r="Z82" s="169"/>
    </row>
    <row r="83" spans="1:26" s="185" customFormat="1" ht="21.75" customHeight="1">
      <c r="A83" s="150">
        <v>42</v>
      </c>
      <c r="B83" s="159" t="s">
        <v>418</v>
      </c>
      <c r="C83" s="138">
        <v>88</v>
      </c>
      <c r="D83" s="138" t="s">
        <v>216</v>
      </c>
      <c r="E83" s="138" t="s">
        <v>419</v>
      </c>
      <c r="F83" s="138" t="s">
        <v>420</v>
      </c>
      <c r="G83" s="168"/>
      <c r="H83" s="138"/>
      <c r="I83" s="138"/>
      <c r="J83" s="138" t="s">
        <v>18</v>
      </c>
      <c r="K83" s="138" t="s">
        <v>414</v>
      </c>
      <c r="L83" s="184">
        <v>1</v>
      </c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37">
        <v>1</v>
      </c>
      <c r="Y83" s="169"/>
      <c r="Z83" s="169"/>
    </row>
    <row r="84" spans="1:26" s="153" customFormat="1" ht="125.25" customHeight="1">
      <c r="A84" s="139">
        <v>43</v>
      </c>
      <c r="B84" s="159" t="s">
        <v>392</v>
      </c>
      <c r="C84" s="138">
        <v>152</v>
      </c>
      <c r="D84" s="138" t="s">
        <v>216</v>
      </c>
      <c r="E84" s="138" t="s">
        <v>450</v>
      </c>
      <c r="F84" s="138" t="s">
        <v>451</v>
      </c>
      <c r="G84" s="138"/>
      <c r="H84" s="138"/>
      <c r="I84" s="138" t="s">
        <v>381</v>
      </c>
      <c r="J84" s="138" t="s">
        <v>18</v>
      </c>
      <c r="K84" s="138" t="s">
        <v>175</v>
      </c>
      <c r="L84" s="184">
        <v>1</v>
      </c>
      <c r="M84" s="150"/>
      <c r="N84" s="150"/>
      <c r="O84" s="150"/>
      <c r="P84" s="150"/>
      <c r="Q84" s="150"/>
      <c r="R84" s="150"/>
      <c r="S84" s="150"/>
      <c r="T84" s="150">
        <v>1</v>
      </c>
      <c r="U84" s="150"/>
      <c r="V84" s="150"/>
      <c r="W84" s="150"/>
      <c r="X84" s="150"/>
    </row>
    <row r="85" spans="1:26" ht="47.25" customHeight="1">
      <c r="A85" s="150">
        <v>13</v>
      </c>
      <c r="B85" s="159" t="s">
        <v>220</v>
      </c>
      <c r="C85" s="138">
        <v>72</v>
      </c>
      <c r="D85" s="138" t="s">
        <v>55</v>
      </c>
      <c r="E85" s="138" t="s">
        <v>239</v>
      </c>
      <c r="F85" s="148" t="s">
        <v>264</v>
      </c>
      <c r="G85" s="138"/>
      <c r="H85" s="138"/>
      <c r="I85" s="138" t="s">
        <v>434</v>
      </c>
      <c r="J85" s="138" t="s">
        <v>18</v>
      </c>
      <c r="K85" s="138" t="s">
        <v>175</v>
      </c>
      <c r="L85" s="184">
        <v>2</v>
      </c>
      <c r="M85" s="150"/>
      <c r="N85" s="150">
        <v>1</v>
      </c>
      <c r="O85" s="150"/>
      <c r="P85" s="150"/>
      <c r="Q85" s="150"/>
      <c r="R85" s="150">
        <v>1</v>
      </c>
      <c r="S85" s="150"/>
      <c r="T85" s="150"/>
      <c r="U85" s="150"/>
      <c r="V85" s="150"/>
      <c r="W85" s="150"/>
      <c r="X85" s="137"/>
      <c r="Y85" s="153"/>
      <c r="Z85" s="153"/>
    </row>
    <row r="86" spans="1:26" ht="88.5" customHeight="1">
      <c r="A86" s="150">
        <v>14</v>
      </c>
      <c r="B86" s="159" t="s">
        <v>219</v>
      </c>
      <c r="C86" s="138">
        <v>72</v>
      </c>
      <c r="D86" s="138" t="s">
        <v>55</v>
      </c>
      <c r="E86" s="138" t="s">
        <v>360</v>
      </c>
      <c r="F86" s="148" t="s">
        <v>359</v>
      </c>
      <c r="G86" s="138"/>
      <c r="H86" s="138"/>
      <c r="I86" s="138" t="s">
        <v>471</v>
      </c>
      <c r="J86" s="138" t="s">
        <v>18</v>
      </c>
      <c r="K86" s="138" t="s">
        <v>21</v>
      </c>
      <c r="L86" s="184">
        <v>1</v>
      </c>
      <c r="M86" s="150"/>
      <c r="N86" s="150"/>
      <c r="O86" s="150"/>
      <c r="P86" s="150"/>
      <c r="Q86" s="150"/>
      <c r="R86" s="150"/>
      <c r="S86" s="150"/>
      <c r="T86" s="150">
        <v>1</v>
      </c>
      <c r="U86" s="150"/>
      <c r="V86" s="150"/>
      <c r="W86" s="150"/>
      <c r="X86" s="137"/>
      <c r="Y86" s="153"/>
      <c r="Z86" s="153"/>
    </row>
    <row r="87" spans="1:26" s="153" customFormat="1" ht="63.75" customHeight="1">
      <c r="A87" s="139">
        <v>15</v>
      </c>
      <c r="B87" s="159" t="s">
        <v>241</v>
      </c>
      <c r="C87" s="138">
        <v>72</v>
      </c>
      <c r="D87" s="138" t="s">
        <v>55</v>
      </c>
      <c r="E87" s="138" t="s">
        <v>233</v>
      </c>
      <c r="F87" s="148" t="s">
        <v>262</v>
      </c>
      <c r="G87" s="138"/>
      <c r="H87" s="138"/>
      <c r="I87" s="138" t="s">
        <v>438</v>
      </c>
      <c r="J87" s="138" t="s">
        <v>18</v>
      </c>
      <c r="K87" s="138" t="s">
        <v>21</v>
      </c>
      <c r="L87" s="184">
        <v>1</v>
      </c>
      <c r="M87" s="150"/>
      <c r="N87" s="150"/>
      <c r="O87" s="150"/>
      <c r="P87" s="150"/>
      <c r="Q87" s="150"/>
      <c r="R87" s="150">
        <v>1</v>
      </c>
      <c r="S87" s="150"/>
      <c r="T87" s="150"/>
      <c r="U87" s="150"/>
      <c r="V87" s="150"/>
      <c r="W87" s="150"/>
      <c r="X87" s="137"/>
    </row>
    <row r="88" spans="1:26" ht="67.5" customHeight="1">
      <c r="A88" s="150">
        <v>16</v>
      </c>
      <c r="B88" s="167" t="s">
        <v>221</v>
      </c>
      <c r="C88" s="186">
        <v>72</v>
      </c>
      <c r="D88" s="186" t="s">
        <v>55</v>
      </c>
      <c r="E88" s="186" t="s">
        <v>244</v>
      </c>
      <c r="F88" s="156" t="s">
        <v>266</v>
      </c>
      <c r="G88" s="186"/>
      <c r="H88" s="186"/>
      <c r="I88" s="186" t="s">
        <v>472</v>
      </c>
      <c r="J88" s="186" t="s">
        <v>18</v>
      </c>
      <c r="K88" s="186" t="s">
        <v>21</v>
      </c>
      <c r="L88" s="149">
        <v>6</v>
      </c>
      <c r="M88" s="150">
        <v>1</v>
      </c>
      <c r="N88" s="150">
        <v>2</v>
      </c>
      <c r="O88" s="150">
        <v>1</v>
      </c>
      <c r="P88" s="150"/>
      <c r="Q88" s="150"/>
      <c r="R88" s="150"/>
      <c r="S88" s="150"/>
      <c r="T88" s="150"/>
      <c r="U88" s="150">
        <v>2</v>
      </c>
      <c r="V88" s="150"/>
      <c r="W88" s="150"/>
      <c r="X88" s="137"/>
    </row>
    <row r="89" spans="1:26" s="171" customFormat="1" ht="58.5" customHeight="1">
      <c r="A89" s="139">
        <v>17</v>
      </c>
      <c r="B89" s="159" t="s">
        <v>240</v>
      </c>
      <c r="C89" s="138">
        <v>72</v>
      </c>
      <c r="D89" s="138" t="s">
        <v>55</v>
      </c>
      <c r="E89" s="138" t="s">
        <v>239</v>
      </c>
      <c r="F89" s="148" t="s">
        <v>301</v>
      </c>
      <c r="G89" s="179"/>
      <c r="H89" s="179"/>
      <c r="I89" s="138" t="s">
        <v>436</v>
      </c>
      <c r="J89" s="138" t="s">
        <v>18</v>
      </c>
      <c r="K89" s="138" t="s">
        <v>21</v>
      </c>
      <c r="L89" s="149">
        <v>1</v>
      </c>
      <c r="M89" s="150"/>
      <c r="N89" s="150"/>
      <c r="O89" s="150"/>
      <c r="P89" s="150"/>
      <c r="Q89" s="150"/>
      <c r="R89" s="150"/>
      <c r="S89" s="150"/>
      <c r="T89" s="150"/>
      <c r="U89" s="150"/>
      <c r="V89" s="150">
        <v>0</v>
      </c>
      <c r="W89" s="150"/>
      <c r="X89" s="137"/>
      <c r="Y89" s="178"/>
    </row>
    <row r="90" spans="1:26" s="171" customFormat="1" ht="76.5" customHeight="1">
      <c r="A90" s="150">
        <v>12</v>
      </c>
      <c r="B90" s="159" t="s">
        <v>228</v>
      </c>
      <c r="C90" s="138">
        <v>256</v>
      </c>
      <c r="D90" s="138" t="s">
        <v>117</v>
      </c>
      <c r="E90" s="138" t="s">
        <v>229</v>
      </c>
      <c r="F90" s="148" t="s">
        <v>258</v>
      </c>
      <c r="G90" s="138" t="s">
        <v>270</v>
      </c>
      <c r="H90" s="138"/>
      <c r="I90" s="138" t="s">
        <v>261</v>
      </c>
      <c r="J90" s="138" t="s">
        <v>18</v>
      </c>
      <c r="K90" s="138" t="s">
        <v>21</v>
      </c>
      <c r="L90" s="149">
        <v>5</v>
      </c>
      <c r="M90" s="150">
        <v>2</v>
      </c>
      <c r="N90" s="150">
        <v>1</v>
      </c>
      <c r="O90" s="150"/>
      <c r="P90" s="150"/>
      <c r="Q90" s="150">
        <v>2</v>
      </c>
      <c r="R90" s="150"/>
      <c r="S90" s="150"/>
      <c r="T90" s="150"/>
      <c r="U90" s="166"/>
      <c r="V90" s="150"/>
      <c r="W90" s="150"/>
      <c r="X90" s="137"/>
      <c r="Y90" s="178"/>
    </row>
    <row r="91" spans="1:26" s="171" customFormat="1" ht="59.25" customHeight="1">
      <c r="A91" s="139">
        <v>3</v>
      </c>
      <c r="B91" s="159" t="s">
        <v>220</v>
      </c>
      <c r="C91" s="138">
        <v>160</v>
      </c>
      <c r="D91" s="138" t="s">
        <v>118</v>
      </c>
      <c r="E91" s="138" t="s">
        <v>230</v>
      </c>
      <c r="F91" s="148" t="s">
        <v>263</v>
      </c>
      <c r="G91" s="138" t="s">
        <v>268</v>
      </c>
      <c r="H91" s="138"/>
      <c r="I91" s="138" t="s">
        <v>406</v>
      </c>
      <c r="J91" s="138" t="s">
        <v>18</v>
      </c>
      <c r="K91" s="138" t="s">
        <v>175</v>
      </c>
      <c r="L91" s="149">
        <v>8</v>
      </c>
      <c r="M91" s="150">
        <v>2</v>
      </c>
      <c r="N91" s="150"/>
      <c r="O91" s="150"/>
      <c r="P91" s="150"/>
      <c r="Q91" s="150">
        <v>0</v>
      </c>
      <c r="R91" s="150"/>
      <c r="S91" s="150"/>
      <c r="T91" s="150">
        <v>1</v>
      </c>
      <c r="U91" s="150"/>
      <c r="V91" s="150">
        <v>0</v>
      </c>
      <c r="W91" s="150">
        <v>5</v>
      </c>
      <c r="X91" s="137"/>
      <c r="Y91" s="178"/>
    </row>
    <row r="92" spans="1:26" s="171" customFormat="1" ht="59.25" customHeight="1">
      <c r="A92" s="150">
        <v>4</v>
      </c>
      <c r="B92" s="159" t="s">
        <v>219</v>
      </c>
      <c r="C92" s="138">
        <v>160</v>
      </c>
      <c r="D92" s="138" t="s">
        <v>118</v>
      </c>
      <c r="E92" s="138" t="s">
        <v>357</v>
      </c>
      <c r="F92" s="148" t="s">
        <v>358</v>
      </c>
      <c r="G92" s="138" t="s">
        <v>244</v>
      </c>
      <c r="H92" s="138"/>
      <c r="I92" s="138" t="s">
        <v>473</v>
      </c>
      <c r="J92" s="138" t="s">
        <v>18</v>
      </c>
      <c r="K92" s="138" t="s">
        <v>21</v>
      </c>
      <c r="L92" s="149">
        <v>4</v>
      </c>
      <c r="M92" s="150">
        <v>1</v>
      </c>
      <c r="N92" s="150"/>
      <c r="O92" s="150"/>
      <c r="P92" s="150"/>
      <c r="Q92" s="150">
        <v>1</v>
      </c>
      <c r="R92" s="150"/>
      <c r="S92" s="150"/>
      <c r="T92" s="150">
        <v>2</v>
      </c>
      <c r="U92" s="150"/>
      <c r="V92" s="150"/>
      <c r="W92" s="150"/>
      <c r="X92" s="137"/>
      <c r="Y92" s="178"/>
    </row>
    <row r="93" spans="1:26" s="171" customFormat="1" ht="79.5" customHeight="1">
      <c r="A93" s="139">
        <v>5</v>
      </c>
      <c r="B93" s="159" t="s">
        <v>276</v>
      </c>
      <c r="C93" s="138">
        <v>160</v>
      </c>
      <c r="D93" s="138" t="s">
        <v>118</v>
      </c>
      <c r="E93" s="138" t="s">
        <v>277</v>
      </c>
      <c r="F93" s="148" t="s">
        <v>279</v>
      </c>
      <c r="G93" s="138" t="s">
        <v>278</v>
      </c>
      <c r="H93" s="138"/>
      <c r="I93" s="138" t="s">
        <v>405</v>
      </c>
      <c r="J93" s="138" t="s">
        <v>18</v>
      </c>
      <c r="K93" s="138" t="s">
        <v>21</v>
      </c>
      <c r="L93" s="149">
        <v>1</v>
      </c>
      <c r="M93" s="150"/>
      <c r="N93" s="150">
        <v>1</v>
      </c>
      <c r="O93" s="150"/>
      <c r="P93" s="150"/>
      <c r="Q93" s="150"/>
      <c r="R93" s="150"/>
      <c r="S93" s="150"/>
      <c r="T93" s="150"/>
      <c r="U93" s="150"/>
      <c r="V93" s="150"/>
      <c r="W93" s="150"/>
      <c r="X93" s="137"/>
      <c r="Y93" s="178"/>
    </row>
    <row r="94" spans="1:26" s="171" customFormat="1" ht="69" customHeight="1">
      <c r="A94" s="150">
        <v>6</v>
      </c>
      <c r="B94" s="159" t="s">
        <v>245</v>
      </c>
      <c r="C94" s="138">
        <v>160</v>
      </c>
      <c r="D94" s="138" t="s">
        <v>118</v>
      </c>
      <c r="E94" s="138" t="s">
        <v>242</v>
      </c>
      <c r="F94" s="148" t="s">
        <v>260</v>
      </c>
      <c r="G94" s="138" t="s">
        <v>267</v>
      </c>
      <c r="H94" s="138"/>
      <c r="I94" s="138" t="s">
        <v>407</v>
      </c>
      <c r="J94" s="138" t="s">
        <v>18</v>
      </c>
      <c r="K94" s="138" t="s">
        <v>21</v>
      </c>
      <c r="L94" s="149">
        <v>5</v>
      </c>
      <c r="M94" s="150"/>
      <c r="N94" s="150">
        <v>2</v>
      </c>
      <c r="O94" s="150"/>
      <c r="P94" s="150"/>
      <c r="Q94" s="150"/>
      <c r="R94" s="150"/>
      <c r="S94" s="150"/>
      <c r="T94" s="150">
        <v>1</v>
      </c>
      <c r="U94" s="150">
        <v>1</v>
      </c>
      <c r="V94" s="150"/>
      <c r="W94" s="150">
        <v>1</v>
      </c>
      <c r="X94" s="137"/>
      <c r="Y94" s="178"/>
    </row>
    <row r="95" spans="1:26" s="171" customFormat="1" ht="78.75" customHeight="1">
      <c r="A95" s="139">
        <v>7</v>
      </c>
      <c r="B95" s="159" t="s">
        <v>228</v>
      </c>
      <c r="C95" s="138">
        <v>160</v>
      </c>
      <c r="D95" s="138" t="s">
        <v>118</v>
      </c>
      <c r="E95" s="138" t="s">
        <v>230</v>
      </c>
      <c r="F95" s="148" t="s">
        <v>258</v>
      </c>
      <c r="G95" s="138" t="s">
        <v>268</v>
      </c>
      <c r="H95" s="138"/>
      <c r="I95" s="138" t="s">
        <v>261</v>
      </c>
      <c r="J95" s="138" t="s">
        <v>18</v>
      </c>
      <c r="K95" s="138" t="s">
        <v>21</v>
      </c>
      <c r="L95" s="149">
        <v>8</v>
      </c>
      <c r="M95" s="150">
        <v>1</v>
      </c>
      <c r="N95" s="150">
        <v>6</v>
      </c>
      <c r="O95" s="150"/>
      <c r="P95" s="150"/>
      <c r="Q95" s="150">
        <v>0</v>
      </c>
      <c r="R95" s="150"/>
      <c r="S95" s="150"/>
      <c r="T95" s="150">
        <v>0</v>
      </c>
      <c r="U95" s="150">
        <v>1</v>
      </c>
      <c r="V95" s="150"/>
      <c r="W95" s="150"/>
      <c r="X95" s="137"/>
      <c r="Y95" s="178"/>
    </row>
    <row r="96" spans="1:26" s="171" customFormat="1" ht="75" customHeight="1">
      <c r="A96" s="150">
        <v>8</v>
      </c>
      <c r="B96" s="159" t="s">
        <v>120</v>
      </c>
      <c r="C96" s="138">
        <v>104</v>
      </c>
      <c r="D96" s="138" t="s">
        <v>118</v>
      </c>
      <c r="E96" s="138" t="s">
        <v>355</v>
      </c>
      <c r="F96" s="148" t="s">
        <v>354</v>
      </c>
      <c r="G96" s="138" t="s">
        <v>356</v>
      </c>
      <c r="H96" s="138"/>
      <c r="I96" s="138" t="s">
        <v>408</v>
      </c>
      <c r="J96" s="138" t="s">
        <v>18</v>
      </c>
      <c r="K96" s="138" t="s">
        <v>21</v>
      </c>
      <c r="L96" s="149">
        <v>6</v>
      </c>
      <c r="M96" s="150">
        <v>0</v>
      </c>
      <c r="N96" s="150">
        <v>1</v>
      </c>
      <c r="O96" s="150"/>
      <c r="P96" s="150"/>
      <c r="Q96" s="150">
        <v>1</v>
      </c>
      <c r="R96" s="150">
        <v>2</v>
      </c>
      <c r="S96" s="150"/>
      <c r="T96" s="150">
        <v>1</v>
      </c>
      <c r="U96" s="150">
        <v>1</v>
      </c>
      <c r="V96" s="150">
        <v>0</v>
      </c>
      <c r="W96" s="150"/>
      <c r="X96" s="137"/>
      <c r="Y96" s="178"/>
    </row>
    <row r="97" spans="1:25" s="171" customFormat="1" ht="93" customHeight="1">
      <c r="A97" s="150">
        <v>9</v>
      </c>
      <c r="B97" s="159" t="s">
        <v>241</v>
      </c>
      <c r="C97" s="138">
        <v>160</v>
      </c>
      <c r="D97" s="138" t="s">
        <v>118</v>
      </c>
      <c r="E97" s="138" t="s">
        <v>242</v>
      </c>
      <c r="F97" s="148" t="s">
        <v>260</v>
      </c>
      <c r="G97" s="138" t="s">
        <v>267</v>
      </c>
      <c r="H97" s="138"/>
      <c r="I97" s="138" t="s">
        <v>437</v>
      </c>
      <c r="J97" s="138" t="s">
        <v>18</v>
      </c>
      <c r="K97" s="138" t="s">
        <v>21</v>
      </c>
      <c r="L97" s="149">
        <v>3</v>
      </c>
      <c r="M97" s="150"/>
      <c r="N97" s="150"/>
      <c r="O97" s="150"/>
      <c r="P97" s="150"/>
      <c r="Q97" s="150"/>
      <c r="R97" s="150"/>
      <c r="S97" s="150"/>
      <c r="T97" s="150">
        <v>1</v>
      </c>
      <c r="U97" s="150"/>
      <c r="V97" s="150"/>
      <c r="W97" s="150">
        <v>2</v>
      </c>
      <c r="X97" s="137"/>
      <c r="Y97" s="178"/>
    </row>
    <row r="98" spans="1:25" s="171" customFormat="1" ht="57" customHeight="1">
      <c r="A98" s="150">
        <v>10</v>
      </c>
      <c r="B98" s="159" t="s">
        <v>221</v>
      </c>
      <c r="C98" s="138">
        <v>160</v>
      </c>
      <c r="D98" s="138" t="s">
        <v>118</v>
      </c>
      <c r="E98" s="138" t="s">
        <v>243</v>
      </c>
      <c r="F98" s="148" t="s">
        <v>265</v>
      </c>
      <c r="G98" s="138" t="s">
        <v>269</v>
      </c>
      <c r="H98" s="138"/>
      <c r="I98" s="186" t="s">
        <v>474</v>
      </c>
      <c r="J98" s="138" t="s">
        <v>18</v>
      </c>
      <c r="K98" s="138" t="s">
        <v>21</v>
      </c>
      <c r="L98" s="149">
        <v>3</v>
      </c>
      <c r="M98" s="150"/>
      <c r="N98" s="150">
        <v>2</v>
      </c>
      <c r="O98" s="150"/>
      <c r="P98" s="150"/>
      <c r="Q98" s="150">
        <v>0</v>
      </c>
      <c r="R98" s="150"/>
      <c r="S98" s="150"/>
      <c r="T98" s="150"/>
      <c r="U98" s="150">
        <v>0</v>
      </c>
      <c r="V98" s="150"/>
      <c r="W98" s="150">
        <v>1</v>
      </c>
      <c r="X98" s="137"/>
      <c r="Y98" s="178"/>
    </row>
    <row r="99" spans="1:25" s="171" customFormat="1" ht="85.5" customHeight="1">
      <c r="A99" s="150">
        <v>11</v>
      </c>
      <c r="B99" s="159" t="s">
        <v>240</v>
      </c>
      <c r="C99" s="138">
        <v>160</v>
      </c>
      <c r="D99" s="138" t="s">
        <v>118</v>
      </c>
      <c r="E99" s="138" t="s">
        <v>230</v>
      </c>
      <c r="F99" s="148" t="s">
        <v>258</v>
      </c>
      <c r="G99" s="138" t="s">
        <v>268</v>
      </c>
      <c r="H99" s="138"/>
      <c r="I99" s="138" t="s">
        <v>435</v>
      </c>
      <c r="J99" s="138" t="s">
        <v>18</v>
      </c>
      <c r="K99" s="138" t="s">
        <v>21</v>
      </c>
      <c r="L99" s="149">
        <v>2</v>
      </c>
      <c r="M99" s="150"/>
      <c r="N99" s="150"/>
      <c r="O99" s="150"/>
      <c r="P99" s="150"/>
      <c r="Q99" s="150"/>
      <c r="R99" s="150"/>
      <c r="S99" s="150"/>
      <c r="T99" s="150"/>
      <c r="U99" s="150"/>
      <c r="V99" s="150">
        <v>1</v>
      </c>
      <c r="W99" s="150">
        <v>1</v>
      </c>
      <c r="X99" s="137"/>
      <c r="Y99" s="178"/>
    </row>
    <row r="100" spans="1:25" s="171" customFormat="1" ht="111" customHeight="1">
      <c r="A100" s="150">
        <v>1</v>
      </c>
      <c r="B100" s="159" t="s">
        <v>237</v>
      </c>
      <c r="C100" s="138">
        <v>320</v>
      </c>
      <c r="D100" s="138" t="s">
        <v>218</v>
      </c>
      <c r="E100" s="138" t="s">
        <v>238</v>
      </c>
      <c r="F100" s="138" t="s">
        <v>314</v>
      </c>
      <c r="G100" s="138"/>
      <c r="H100" s="138"/>
      <c r="I100" s="138" t="s">
        <v>381</v>
      </c>
      <c r="J100" s="138" t="s">
        <v>18</v>
      </c>
      <c r="K100" s="138" t="s">
        <v>175</v>
      </c>
      <c r="L100" s="149">
        <v>10</v>
      </c>
      <c r="M100" s="150">
        <v>1</v>
      </c>
      <c r="N100" s="150"/>
      <c r="O100" s="150">
        <v>1</v>
      </c>
      <c r="P100" s="150">
        <v>1</v>
      </c>
      <c r="Q100" s="150"/>
      <c r="R100" s="150">
        <v>3</v>
      </c>
      <c r="S100" s="150"/>
      <c r="T100" s="150">
        <v>1</v>
      </c>
      <c r="U100" s="150">
        <v>0</v>
      </c>
      <c r="V100" s="150">
        <v>1</v>
      </c>
      <c r="W100" s="150">
        <v>2</v>
      </c>
      <c r="X100" s="150"/>
      <c r="Y100" s="178"/>
    </row>
    <row r="101" spans="1:25" s="171" customFormat="1" ht="123" customHeight="1">
      <c r="A101" s="150">
        <v>2</v>
      </c>
      <c r="B101" s="159" t="s">
        <v>217</v>
      </c>
      <c r="C101" s="138">
        <v>256</v>
      </c>
      <c r="D101" s="138" t="s">
        <v>218</v>
      </c>
      <c r="E101" s="138" t="s">
        <v>234</v>
      </c>
      <c r="F101" s="148" t="s">
        <v>259</v>
      </c>
      <c r="G101" s="179"/>
      <c r="H101" s="179"/>
      <c r="I101" s="138" t="s">
        <v>404</v>
      </c>
      <c r="J101" s="138" t="s">
        <v>18</v>
      </c>
      <c r="K101" s="138" t="s">
        <v>21</v>
      </c>
      <c r="L101" s="149">
        <v>4</v>
      </c>
      <c r="M101" s="150">
        <v>2</v>
      </c>
      <c r="N101" s="150"/>
      <c r="O101" s="150"/>
      <c r="P101" s="150">
        <v>1</v>
      </c>
      <c r="Q101" s="150">
        <v>1</v>
      </c>
      <c r="R101" s="150">
        <v>0</v>
      </c>
      <c r="S101" s="150"/>
      <c r="T101" s="150"/>
      <c r="U101" s="150"/>
      <c r="V101" s="150"/>
      <c r="W101" s="150"/>
      <c r="X101" s="137"/>
      <c r="Y101" s="178"/>
    </row>
    <row r="102" spans="1:25" s="171" customFormat="1" ht="16.5" customHeight="1">
      <c r="A102" s="150"/>
      <c r="B102" s="159"/>
      <c r="C102" s="138"/>
      <c r="D102" s="138"/>
      <c r="E102" s="138"/>
      <c r="F102" s="138"/>
      <c r="G102" s="138"/>
      <c r="H102" s="138"/>
      <c r="I102" s="138"/>
      <c r="J102" s="138"/>
      <c r="K102" s="138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78"/>
    </row>
    <row r="103" spans="1:25" s="171" customFormat="1" ht="14.25" customHeight="1">
      <c r="A103" s="150"/>
      <c r="B103" s="159"/>
      <c r="C103" s="187"/>
      <c r="D103" s="187"/>
      <c r="E103" s="179"/>
      <c r="F103" s="179"/>
      <c r="G103" s="187"/>
      <c r="H103" s="179"/>
      <c r="I103" s="179"/>
      <c r="J103" s="138"/>
      <c r="K103" s="138"/>
      <c r="L103" s="138" t="e">
        <f>SUM(L52+#REF!)</f>
        <v>#REF!</v>
      </c>
      <c r="M103" s="138" t="e">
        <f>SUM(M52+#REF!)</f>
        <v>#REF!</v>
      </c>
      <c r="N103" s="138" t="e">
        <f>SUM(N52+#REF!)</f>
        <v>#REF!</v>
      </c>
      <c r="O103" s="138" t="e">
        <f>SUM(O52+#REF!)</f>
        <v>#REF!</v>
      </c>
      <c r="P103" s="138" t="e">
        <f>SUM(P52+#REF!)</f>
        <v>#REF!</v>
      </c>
      <c r="Q103" s="138" t="e">
        <f>SUM(Q52+#REF!)</f>
        <v>#REF!</v>
      </c>
      <c r="R103" s="138" t="e">
        <f>SUM(R52+#REF!)</f>
        <v>#REF!</v>
      </c>
      <c r="S103" s="138" t="e">
        <f>SUM(S52+#REF!)</f>
        <v>#REF!</v>
      </c>
      <c r="T103" s="138" t="e">
        <f>SUM(T52+#REF!)</f>
        <v>#REF!</v>
      </c>
      <c r="U103" s="138" t="e">
        <f>SUM(U52+#REF!)</f>
        <v>#REF!</v>
      </c>
      <c r="V103" s="138" t="e">
        <f>SUM(V52+#REF!)</f>
        <v>#REF!</v>
      </c>
      <c r="W103" s="138" t="e">
        <f>SUM(W52+#REF!)</f>
        <v>#REF!</v>
      </c>
      <c r="X103" s="138" t="e">
        <f>SUM(X52+#REF!)</f>
        <v>#REF!</v>
      </c>
      <c r="Y103" s="178"/>
    </row>
    <row r="104" spans="1:25" ht="33" customHeight="1"/>
  </sheetData>
  <autoFilter ref="A6:X104">
    <sortState ref="A7:AC149">
      <sortCondition ref="D6:D152"/>
    </sortState>
  </autoFilter>
  <mergeCells count="1">
    <mergeCell ref="A2:G4"/>
  </mergeCells>
  <phoneticPr fontId="30" type="noConversion"/>
  <dataValidations count="3">
    <dataValidation type="list" allowBlank="1" showInputMessage="1" showErrorMessage="1" sqref="B99:B103 C70 J70 C65 C50:C52 C48 B74:B78 C54:C55 C80:C81 B38 C67:C68 J61 J80 J45:J49 B89:B97 J64:J68 C59:C63">
      <formula1>#REF!</formula1>
    </dataValidation>
    <dataValidation type="list" showInputMessage="1" showErrorMessage="1" sqref="B70 B80:B81 B52 B48 B54:B55 B59:B68">
      <formula1>#REF!</formula1>
    </dataValidation>
    <dataValidation type="list" allowBlank="1" showInputMessage="1" showErrorMessage="1" sqref="F6">
      <formula1>$F$2:$F$102</formula1>
    </dataValidation>
  </dataValidations>
  <pageMargins left="0.7" right="0.7" top="0.75" bottom="0.75" header="0.3" footer="0.3"/>
  <pageSetup paperSize="9" scale="6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A29"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214</v>
      </c>
    </row>
    <row r="2" spans="1:31" s="2" customFormat="1" ht="87.75" customHeight="1">
      <c r="A2" s="13">
        <v>1</v>
      </c>
      <c r="B2" s="11" t="s">
        <v>47</v>
      </c>
      <c r="C2" s="7">
        <v>24</v>
      </c>
      <c r="D2" s="7" t="s">
        <v>32</v>
      </c>
      <c r="E2" s="7" t="s">
        <v>152</v>
      </c>
      <c r="F2" s="7" t="s">
        <v>153</v>
      </c>
      <c r="G2" s="7"/>
      <c r="H2" s="99" t="s">
        <v>154</v>
      </c>
      <c r="I2" s="7" t="s">
        <v>155</v>
      </c>
      <c r="J2" s="7" t="s">
        <v>27</v>
      </c>
      <c r="K2" s="7" t="s">
        <v>21</v>
      </c>
      <c r="L2" s="8">
        <f t="shared" ref="L2:L33" si="0">SUM(M2:X2)</f>
        <v>13</v>
      </c>
      <c r="M2" s="16"/>
      <c r="N2" s="16"/>
      <c r="O2" s="16"/>
      <c r="P2" s="16"/>
      <c r="Q2" s="16"/>
      <c r="R2" s="7"/>
      <c r="S2" s="7"/>
      <c r="T2" s="7">
        <v>13</v>
      </c>
      <c r="U2" s="7"/>
      <c r="V2" s="7"/>
      <c r="W2" s="7"/>
      <c r="X2" s="7"/>
      <c r="Y2" s="7">
        <v>2000</v>
      </c>
      <c r="Z2" s="8">
        <f t="shared" ref="Z2:Z35" si="1">L2*Y2</f>
        <v>26000</v>
      </c>
      <c r="AA2" s="13"/>
      <c r="AB2" s="7"/>
      <c r="AC2" s="115"/>
      <c r="AD2" s="85"/>
      <c r="AE2" s="85"/>
    </row>
    <row r="3" spans="1:31" s="2" customFormat="1" ht="65.25" customHeight="1">
      <c r="A3" s="13">
        <v>1</v>
      </c>
      <c r="B3" s="11" t="s">
        <v>47</v>
      </c>
      <c r="C3" s="7">
        <v>24</v>
      </c>
      <c r="D3" s="7" t="s">
        <v>32</v>
      </c>
      <c r="E3" s="7" t="s">
        <v>156</v>
      </c>
      <c r="F3" s="7" t="s">
        <v>157</v>
      </c>
      <c r="G3" s="7"/>
      <c r="H3" s="99" t="s">
        <v>158</v>
      </c>
      <c r="I3" s="7" t="s">
        <v>159</v>
      </c>
      <c r="J3" s="7" t="s">
        <v>27</v>
      </c>
      <c r="K3" s="7" t="s">
        <v>21</v>
      </c>
      <c r="L3" s="8">
        <f t="shared" si="0"/>
        <v>25</v>
      </c>
      <c r="M3" s="16"/>
      <c r="N3" s="16"/>
      <c r="O3" s="16"/>
      <c r="P3" s="16"/>
      <c r="Q3" s="16"/>
      <c r="R3" s="7"/>
      <c r="S3" s="7"/>
      <c r="T3" s="7"/>
      <c r="U3" s="7"/>
      <c r="V3" s="7">
        <v>25</v>
      </c>
      <c r="W3" s="7"/>
      <c r="X3" s="7"/>
      <c r="Y3" s="7">
        <v>2000</v>
      </c>
      <c r="Z3" s="8">
        <f t="shared" si="1"/>
        <v>50000</v>
      </c>
      <c r="AA3" s="13"/>
      <c r="AB3" s="7"/>
      <c r="AC3" s="115"/>
      <c r="AD3" s="15"/>
      <c r="AE3" s="15"/>
    </row>
    <row r="4" spans="1:31" s="2" customFormat="1" ht="81.75" customHeight="1">
      <c r="A4" s="13">
        <v>3</v>
      </c>
      <c r="B4" s="11" t="s">
        <v>51</v>
      </c>
      <c r="C4" s="7">
        <v>24</v>
      </c>
      <c r="D4" s="7" t="s">
        <v>32</v>
      </c>
      <c r="E4" s="9" t="s">
        <v>92</v>
      </c>
      <c r="F4" s="9" t="s">
        <v>93</v>
      </c>
      <c r="G4" s="17"/>
      <c r="H4" s="9" t="s">
        <v>90</v>
      </c>
      <c r="I4" s="9" t="s">
        <v>104</v>
      </c>
      <c r="J4" s="7" t="s">
        <v>27</v>
      </c>
      <c r="K4" s="7" t="s">
        <v>21</v>
      </c>
      <c r="L4" s="8">
        <f t="shared" si="0"/>
        <v>22</v>
      </c>
      <c r="M4" s="16"/>
      <c r="N4" s="16">
        <v>22</v>
      </c>
      <c r="O4" s="16"/>
      <c r="P4" s="16"/>
      <c r="Q4" s="16"/>
      <c r="R4" s="7"/>
      <c r="S4" s="7"/>
      <c r="T4" s="7"/>
      <c r="U4" s="7"/>
      <c r="V4" s="7"/>
      <c r="W4" s="7"/>
      <c r="X4" s="7"/>
      <c r="Y4" s="7">
        <v>2500</v>
      </c>
      <c r="Z4" s="8">
        <f t="shared" si="1"/>
        <v>55000</v>
      </c>
      <c r="AA4" s="7"/>
      <c r="AB4" s="7"/>
      <c r="AC4" s="115"/>
      <c r="AD4" s="15"/>
      <c r="AE4" s="15"/>
    </row>
    <row r="5" spans="1:31" s="2" customFormat="1" ht="79.5" customHeight="1">
      <c r="A5" s="13">
        <v>3</v>
      </c>
      <c r="B5" s="11" t="s">
        <v>51</v>
      </c>
      <c r="C5" s="7">
        <v>24</v>
      </c>
      <c r="D5" s="7" t="s">
        <v>32</v>
      </c>
      <c r="E5" s="9" t="s">
        <v>92</v>
      </c>
      <c r="F5" s="9" t="s">
        <v>93</v>
      </c>
      <c r="G5" s="17"/>
      <c r="H5" s="9" t="s">
        <v>90</v>
      </c>
      <c r="I5" s="9" t="s">
        <v>104</v>
      </c>
      <c r="J5" s="7" t="s">
        <v>27</v>
      </c>
      <c r="K5" s="7" t="s">
        <v>21</v>
      </c>
      <c r="L5" s="8">
        <f t="shared" si="0"/>
        <v>22</v>
      </c>
      <c r="M5" s="16"/>
      <c r="N5" s="16">
        <v>22</v>
      </c>
      <c r="O5" s="16"/>
      <c r="P5" s="16"/>
      <c r="Q5" s="16"/>
      <c r="R5" s="7"/>
      <c r="S5" s="7"/>
      <c r="T5" s="7"/>
      <c r="U5" s="7"/>
      <c r="V5" s="7"/>
      <c r="W5" s="7"/>
      <c r="X5" s="7"/>
      <c r="Y5" s="7">
        <v>2500</v>
      </c>
      <c r="Z5" s="8">
        <f t="shared" si="1"/>
        <v>55000</v>
      </c>
      <c r="AA5" s="7"/>
      <c r="AB5" s="7"/>
      <c r="AC5" s="115"/>
      <c r="AD5" s="15"/>
      <c r="AE5" s="15"/>
    </row>
    <row r="6" spans="1:31" s="2" customFormat="1" ht="64.5" customHeight="1">
      <c r="A6" s="13">
        <v>4</v>
      </c>
      <c r="B6" s="11" t="s">
        <v>51</v>
      </c>
      <c r="C6" s="7">
        <v>24</v>
      </c>
      <c r="D6" s="7" t="s">
        <v>32</v>
      </c>
      <c r="E6" s="9" t="s">
        <v>88</v>
      </c>
      <c r="F6" s="9" t="s">
        <v>89</v>
      </c>
      <c r="G6" s="17"/>
      <c r="H6" s="9" t="s">
        <v>90</v>
      </c>
      <c r="I6" s="9" t="s">
        <v>104</v>
      </c>
      <c r="J6" s="7" t="s">
        <v>27</v>
      </c>
      <c r="K6" s="7" t="s">
        <v>21</v>
      </c>
      <c r="L6" s="8">
        <f t="shared" si="0"/>
        <v>13</v>
      </c>
      <c r="M6" s="16"/>
      <c r="N6" s="16"/>
      <c r="O6" s="16"/>
      <c r="P6" s="16"/>
      <c r="Q6" s="16"/>
      <c r="R6" s="7"/>
      <c r="S6" s="7"/>
      <c r="T6" s="7">
        <v>12</v>
      </c>
      <c r="U6" s="7"/>
      <c r="V6" s="7"/>
      <c r="W6" s="7">
        <v>1</v>
      </c>
      <c r="X6" s="7"/>
      <c r="Y6" s="7">
        <v>2500</v>
      </c>
      <c r="Z6" s="8">
        <f t="shared" si="1"/>
        <v>32500</v>
      </c>
      <c r="AA6" s="7"/>
      <c r="AB6" s="7"/>
      <c r="AC6" s="115"/>
      <c r="AD6" s="28"/>
      <c r="AE6" s="28"/>
    </row>
    <row r="7" spans="1:31" s="2" customFormat="1" ht="80.25" customHeight="1">
      <c r="A7" s="13">
        <v>5</v>
      </c>
      <c r="B7" s="11" t="s">
        <v>46</v>
      </c>
      <c r="C7" s="7">
        <v>24</v>
      </c>
      <c r="D7" s="7" t="s">
        <v>32</v>
      </c>
      <c r="E7" s="9" t="s">
        <v>66</v>
      </c>
      <c r="F7" s="9" t="s">
        <v>73</v>
      </c>
      <c r="G7" s="9"/>
      <c r="H7" s="14" t="s">
        <v>74</v>
      </c>
      <c r="I7" s="9" t="s">
        <v>75</v>
      </c>
      <c r="J7" s="7" t="s">
        <v>27</v>
      </c>
      <c r="K7" s="7" t="s">
        <v>21</v>
      </c>
      <c r="L7" s="8">
        <f t="shared" si="0"/>
        <v>12</v>
      </c>
      <c r="M7" s="16"/>
      <c r="N7" s="16"/>
      <c r="O7" s="16"/>
      <c r="P7" s="16"/>
      <c r="Q7" s="16"/>
      <c r="R7" s="7"/>
      <c r="S7" s="7"/>
      <c r="T7" s="7">
        <v>12</v>
      </c>
      <c r="U7" s="7"/>
      <c r="V7" s="7"/>
      <c r="W7" s="7"/>
      <c r="X7" s="7"/>
      <c r="Y7" s="7">
        <v>3000</v>
      </c>
      <c r="Z7" s="8">
        <f t="shared" si="1"/>
        <v>36000</v>
      </c>
      <c r="AA7" s="7"/>
      <c r="AB7" s="7"/>
      <c r="AC7" s="115"/>
      <c r="AD7" s="15"/>
      <c r="AE7" s="15"/>
    </row>
    <row r="8" spans="1:31" s="2" customFormat="1" ht="75.75" customHeight="1">
      <c r="A8" s="13">
        <v>7</v>
      </c>
      <c r="B8" s="11" t="s">
        <v>57</v>
      </c>
      <c r="C8" s="7">
        <v>24</v>
      </c>
      <c r="D8" s="7" t="s">
        <v>23</v>
      </c>
      <c r="E8" s="9" t="s">
        <v>102</v>
      </c>
      <c r="F8" s="9" t="s">
        <v>103</v>
      </c>
      <c r="G8" s="17"/>
      <c r="H8" s="9" t="s">
        <v>176</v>
      </c>
      <c r="I8" s="9" t="s">
        <v>177</v>
      </c>
      <c r="J8" s="7" t="s">
        <v>27</v>
      </c>
      <c r="K8" s="7" t="s">
        <v>175</v>
      </c>
      <c r="L8" s="8">
        <f t="shared" si="0"/>
        <v>4</v>
      </c>
      <c r="M8" s="16"/>
      <c r="N8" s="16"/>
      <c r="O8" s="16"/>
      <c r="P8" s="16"/>
      <c r="Q8" s="16"/>
      <c r="R8" s="7">
        <v>3</v>
      </c>
      <c r="S8" s="7"/>
      <c r="T8" s="7"/>
      <c r="U8" s="7">
        <v>1</v>
      </c>
      <c r="V8" s="7"/>
      <c r="W8" s="7"/>
      <c r="X8" s="7"/>
      <c r="Y8" s="7">
        <v>3500</v>
      </c>
      <c r="Z8" s="8">
        <f t="shared" si="1"/>
        <v>14000</v>
      </c>
      <c r="AA8" s="7"/>
      <c r="AB8" s="7"/>
      <c r="AC8" s="117"/>
      <c r="AD8" s="54"/>
      <c r="AE8" s="54"/>
    </row>
    <row r="9" spans="1:31" s="2" customFormat="1" ht="62.25" customHeight="1">
      <c r="A9" s="13">
        <v>8</v>
      </c>
      <c r="B9" s="11" t="s">
        <v>43</v>
      </c>
      <c r="C9" s="7">
        <v>24</v>
      </c>
      <c r="D9" s="7" t="s">
        <v>23</v>
      </c>
      <c r="E9" s="9" t="s">
        <v>102</v>
      </c>
      <c r="F9" s="9" t="s">
        <v>103</v>
      </c>
      <c r="G9" s="17"/>
      <c r="H9" s="9" t="s">
        <v>176</v>
      </c>
      <c r="I9" s="9" t="s">
        <v>177</v>
      </c>
      <c r="J9" s="7" t="s">
        <v>27</v>
      </c>
      <c r="K9" s="7" t="s">
        <v>175</v>
      </c>
      <c r="L9" s="8">
        <f t="shared" si="0"/>
        <v>11</v>
      </c>
      <c r="M9" s="16">
        <v>1</v>
      </c>
      <c r="N9" s="16"/>
      <c r="O9" s="16"/>
      <c r="P9" s="16"/>
      <c r="Q9" s="16"/>
      <c r="R9" s="7">
        <v>5</v>
      </c>
      <c r="S9" s="7"/>
      <c r="T9" s="7"/>
      <c r="U9" s="7"/>
      <c r="V9" s="7"/>
      <c r="W9" s="7">
        <v>5</v>
      </c>
      <c r="X9" s="7"/>
      <c r="Y9" s="7">
        <v>3500</v>
      </c>
      <c r="Z9" s="8">
        <f t="shared" si="1"/>
        <v>38500</v>
      </c>
      <c r="AA9" s="7"/>
      <c r="AB9" s="7"/>
      <c r="AC9" s="117"/>
      <c r="AD9" s="15"/>
      <c r="AE9" s="15"/>
    </row>
    <row r="10" spans="1:31" s="2" customFormat="1" ht="51.75" customHeight="1">
      <c r="A10" s="13">
        <v>10</v>
      </c>
      <c r="B10" s="11" t="s">
        <v>60</v>
      </c>
      <c r="C10" s="7">
        <v>16</v>
      </c>
      <c r="D10" s="7" t="s">
        <v>32</v>
      </c>
      <c r="E10" s="7" t="s">
        <v>170</v>
      </c>
      <c r="F10" s="7"/>
      <c r="G10" s="7"/>
      <c r="H10" s="99" t="s">
        <v>141</v>
      </c>
      <c r="I10" s="7" t="s">
        <v>171</v>
      </c>
      <c r="J10" s="7" t="s">
        <v>18</v>
      </c>
      <c r="K10" s="7" t="s">
        <v>59</v>
      </c>
      <c r="L10" s="8">
        <f t="shared" si="0"/>
        <v>5</v>
      </c>
      <c r="M10" s="16"/>
      <c r="N10" s="16"/>
      <c r="O10" s="16"/>
      <c r="P10" s="16"/>
      <c r="Q10" s="16"/>
      <c r="R10" s="7"/>
      <c r="S10" s="7"/>
      <c r="T10" s="7"/>
      <c r="U10" s="7"/>
      <c r="V10" s="7"/>
      <c r="W10" s="7">
        <v>5</v>
      </c>
      <c r="X10" s="7"/>
      <c r="Y10" s="7">
        <v>3500</v>
      </c>
      <c r="Z10" s="7">
        <f t="shared" si="1"/>
        <v>17500</v>
      </c>
      <c r="AA10" s="7"/>
      <c r="AB10" s="7"/>
      <c r="AC10" s="115"/>
      <c r="AD10" s="80"/>
      <c r="AE10" s="80"/>
    </row>
    <row r="11" spans="1:31" s="125" customFormat="1" ht="51.75" customHeight="1">
      <c r="A11" s="33">
        <v>11</v>
      </c>
      <c r="B11" s="34" t="s">
        <v>61</v>
      </c>
      <c r="C11" s="35">
        <v>24</v>
      </c>
      <c r="D11" s="35" t="s">
        <v>32</v>
      </c>
      <c r="E11" s="36"/>
      <c r="F11" s="36"/>
      <c r="G11" s="37"/>
      <c r="H11" s="36"/>
      <c r="I11" s="36" t="s">
        <v>182</v>
      </c>
      <c r="J11" s="35" t="s">
        <v>27</v>
      </c>
      <c r="K11" s="35" t="s">
        <v>21</v>
      </c>
      <c r="L11" s="38">
        <f t="shared" si="0"/>
        <v>0</v>
      </c>
      <c r="M11" s="82"/>
      <c r="N11" s="82"/>
      <c r="O11" s="82"/>
      <c r="P11" s="82"/>
      <c r="Q11" s="82"/>
      <c r="R11" s="35"/>
      <c r="S11" s="35"/>
      <c r="T11" s="35"/>
      <c r="U11" s="35"/>
      <c r="V11" s="35"/>
      <c r="W11" s="35"/>
      <c r="X11" s="35"/>
      <c r="Y11" s="35">
        <v>3000</v>
      </c>
      <c r="Z11" s="38">
        <f t="shared" si="1"/>
        <v>0</v>
      </c>
      <c r="AA11" s="35"/>
      <c r="AB11" s="35"/>
      <c r="AC11" s="126"/>
      <c r="AD11" s="46"/>
      <c r="AE11" s="46"/>
    </row>
    <row r="12" spans="1:31" s="125" customFormat="1" ht="78" customHeight="1">
      <c r="A12" s="13">
        <v>12</v>
      </c>
      <c r="B12" s="11" t="s">
        <v>39</v>
      </c>
      <c r="C12" s="7">
        <v>16</v>
      </c>
      <c r="D12" s="7" t="s">
        <v>19</v>
      </c>
      <c r="E12" s="7" t="s">
        <v>140</v>
      </c>
      <c r="F12" s="7"/>
      <c r="G12" s="7"/>
      <c r="H12" s="7" t="s">
        <v>141</v>
      </c>
      <c r="I12" s="7" t="s">
        <v>151</v>
      </c>
      <c r="J12" s="7" t="s">
        <v>18</v>
      </c>
      <c r="K12" s="7" t="s">
        <v>21</v>
      </c>
      <c r="L12" s="8">
        <f t="shared" si="0"/>
        <v>2</v>
      </c>
      <c r="M12" s="16"/>
      <c r="N12" s="16"/>
      <c r="O12" s="16"/>
      <c r="P12" s="16"/>
      <c r="Q12" s="16"/>
      <c r="R12" s="7"/>
      <c r="S12" s="7"/>
      <c r="T12" s="7"/>
      <c r="U12" s="7">
        <v>2</v>
      </c>
      <c r="V12" s="7"/>
      <c r="W12" s="7"/>
      <c r="X12" s="7"/>
      <c r="Y12" s="7">
        <v>3500</v>
      </c>
      <c r="Z12" s="8">
        <f t="shared" si="1"/>
        <v>7000</v>
      </c>
      <c r="AA12" s="19"/>
      <c r="AB12" s="9" t="s">
        <v>70</v>
      </c>
      <c r="AC12" s="117"/>
      <c r="AD12" s="85"/>
      <c r="AE12" s="85"/>
    </row>
    <row r="13" spans="1:31" s="12" customFormat="1" ht="55.5" customHeight="1">
      <c r="A13" s="55">
        <v>13</v>
      </c>
      <c r="B13" s="56" t="s">
        <v>29</v>
      </c>
      <c r="C13" s="57">
        <v>24</v>
      </c>
      <c r="D13" s="57" t="s">
        <v>23</v>
      </c>
      <c r="E13" s="58" t="s">
        <v>107</v>
      </c>
      <c r="F13" s="58" t="s">
        <v>108</v>
      </c>
      <c r="G13" s="59"/>
      <c r="H13" s="58" t="s">
        <v>109</v>
      </c>
      <c r="I13" s="58" t="s">
        <v>203</v>
      </c>
      <c r="J13" s="57" t="s">
        <v>27</v>
      </c>
      <c r="K13" s="57" t="s">
        <v>21</v>
      </c>
      <c r="L13" s="60">
        <f t="shared" si="0"/>
        <v>1</v>
      </c>
      <c r="M13" s="57"/>
      <c r="N13" s="57"/>
      <c r="O13" s="57"/>
      <c r="P13" s="57"/>
      <c r="Q13" s="57"/>
      <c r="R13" s="57"/>
      <c r="S13" s="57">
        <v>1</v>
      </c>
      <c r="T13" s="57"/>
      <c r="U13" s="57"/>
      <c r="V13" s="57"/>
      <c r="W13" s="57"/>
      <c r="X13" s="57"/>
      <c r="Y13" s="57">
        <v>3500</v>
      </c>
      <c r="Z13" s="60">
        <f t="shared" si="1"/>
        <v>3500</v>
      </c>
      <c r="AA13" s="55"/>
      <c r="AB13" s="57"/>
      <c r="AC13" s="61"/>
      <c r="AD13" s="2"/>
      <c r="AE13" s="2"/>
    </row>
    <row r="14" spans="1:31" s="15" customFormat="1" ht="69.75" customHeight="1">
      <c r="A14" s="40">
        <v>13</v>
      </c>
      <c r="B14" s="41" t="s">
        <v>29</v>
      </c>
      <c r="C14" s="42">
        <v>24</v>
      </c>
      <c r="D14" s="42" t="s">
        <v>23</v>
      </c>
      <c r="E14" s="43" t="s">
        <v>107</v>
      </c>
      <c r="F14" s="43" t="s">
        <v>108</v>
      </c>
      <c r="G14" s="81"/>
      <c r="H14" s="43" t="s">
        <v>109</v>
      </c>
      <c r="I14" s="43" t="s">
        <v>203</v>
      </c>
      <c r="J14" s="42" t="s">
        <v>27</v>
      </c>
      <c r="K14" s="42" t="s">
        <v>21</v>
      </c>
      <c r="L14" s="44">
        <f t="shared" si="0"/>
        <v>9</v>
      </c>
      <c r="M14" s="42"/>
      <c r="N14" s="42"/>
      <c r="O14" s="42"/>
      <c r="P14" s="42"/>
      <c r="Q14" s="42"/>
      <c r="R14" s="42"/>
      <c r="S14" s="42"/>
      <c r="T14" s="42">
        <v>9</v>
      </c>
      <c r="U14" s="42"/>
      <c r="V14" s="42"/>
      <c r="W14" s="42"/>
      <c r="X14" s="42"/>
      <c r="Y14" s="42">
        <v>3500</v>
      </c>
      <c r="Z14" s="44">
        <f t="shared" si="1"/>
        <v>31500</v>
      </c>
      <c r="AA14" s="40"/>
      <c r="AB14" s="42"/>
      <c r="AC14" s="45"/>
      <c r="AD14" s="12"/>
      <c r="AE14" s="12"/>
    </row>
    <row r="15" spans="1:31" s="15" customFormat="1" ht="69.75" customHeight="1">
      <c r="A15" s="73">
        <v>21</v>
      </c>
      <c r="B15" s="74" t="s">
        <v>29</v>
      </c>
      <c r="C15" s="75">
        <v>24</v>
      </c>
      <c r="D15" s="75" t="s">
        <v>23</v>
      </c>
      <c r="E15" s="76" t="s">
        <v>65</v>
      </c>
      <c r="F15" s="76" t="s">
        <v>72</v>
      </c>
      <c r="G15" s="76"/>
      <c r="H15" s="77" t="s">
        <v>67</v>
      </c>
      <c r="I15" s="76" t="s">
        <v>106</v>
      </c>
      <c r="J15" s="75" t="s">
        <v>27</v>
      </c>
      <c r="K15" s="75" t="s">
        <v>58</v>
      </c>
      <c r="L15" s="78">
        <f t="shared" si="0"/>
        <v>6</v>
      </c>
      <c r="M15" s="75"/>
      <c r="N15" s="75"/>
      <c r="O15" s="75"/>
      <c r="P15" s="75"/>
      <c r="Q15" s="75"/>
      <c r="R15" s="75"/>
      <c r="S15" s="75"/>
      <c r="T15" s="75"/>
      <c r="U15" s="75">
        <v>6</v>
      </c>
      <c r="V15" s="75"/>
      <c r="W15" s="75"/>
      <c r="X15" s="75"/>
      <c r="Y15" s="75">
        <v>3500</v>
      </c>
      <c r="Z15" s="78">
        <f t="shared" si="1"/>
        <v>21000</v>
      </c>
      <c r="AA15" s="73"/>
      <c r="AB15" s="75"/>
      <c r="AC15" s="79"/>
      <c r="AD15" s="70"/>
      <c r="AE15" s="70"/>
    </row>
    <row r="16" spans="1:31" s="39" customFormat="1" ht="72" customHeight="1">
      <c r="A16" s="40">
        <v>16</v>
      </c>
      <c r="B16" s="41" t="s">
        <v>29</v>
      </c>
      <c r="C16" s="42">
        <v>24</v>
      </c>
      <c r="D16" s="42" t="s">
        <v>23</v>
      </c>
      <c r="E16" s="42" t="s">
        <v>166</v>
      </c>
      <c r="F16" s="42" t="s">
        <v>167</v>
      </c>
      <c r="G16" s="42"/>
      <c r="H16" s="105" t="s">
        <v>168</v>
      </c>
      <c r="I16" s="42" t="s">
        <v>169</v>
      </c>
      <c r="J16" s="42" t="s">
        <v>27</v>
      </c>
      <c r="K16" s="42" t="s">
        <v>124</v>
      </c>
      <c r="L16" s="44">
        <f t="shared" si="0"/>
        <v>17</v>
      </c>
      <c r="M16" s="42"/>
      <c r="N16" s="42"/>
      <c r="O16" s="42">
        <v>17</v>
      </c>
      <c r="P16" s="42"/>
      <c r="Q16" s="42"/>
      <c r="R16" s="42"/>
      <c r="S16" s="42"/>
      <c r="T16" s="42"/>
      <c r="U16" s="42"/>
      <c r="V16" s="42"/>
      <c r="W16" s="42"/>
      <c r="X16" s="42"/>
      <c r="Y16" s="42">
        <v>3500</v>
      </c>
      <c r="Z16" s="44">
        <f t="shared" si="1"/>
        <v>59500</v>
      </c>
      <c r="AA16" s="40"/>
      <c r="AB16" s="42"/>
      <c r="AC16" s="45"/>
      <c r="AD16" s="54"/>
      <c r="AE16" s="54"/>
    </row>
    <row r="17" spans="1:31" s="15" customFormat="1" ht="53.25" customHeight="1">
      <c r="A17" s="13">
        <v>13</v>
      </c>
      <c r="B17" s="11" t="s">
        <v>29</v>
      </c>
      <c r="C17" s="7">
        <v>24</v>
      </c>
      <c r="D17" s="7" t="s">
        <v>23</v>
      </c>
      <c r="E17" s="9" t="s">
        <v>107</v>
      </c>
      <c r="F17" s="9" t="s">
        <v>108</v>
      </c>
      <c r="G17" s="17"/>
      <c r="H17" s="9" t="s">
        <v>126</v>
      </c>
      <c r="I17" s="9" t="s">
        <v>172</v>
      </c>
      <c r="J17" s="7" t="s">
        <v>27</v>
      </c>
      <c r="K17" s="7" t="s">
        <v>125</v>
      </c>
      <c r="L17" s="8">
        <f t="shared" si="0"/>
        <v>5</v>
      </c>
      <c r="M17" s="7">
        <v>5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>
        <v>3500</v>
      </c>
      <c r="Z17" s="8">
        <f t="shared" si="1"/>
        <v>17500</v>
      </c>
      <c r="AA17" s="13"/>
      <c r="AB17" s="7"/>
      <c r="AC17" s="19"/>
    </row>
    <row r="18" spans="1:31" s="39" customFormat="1" ht="41.25" customHeight="1">
      <c r="A18" s="63">
        <v>13</v>
      </c>
      <c r="B18" s="64" t="s">
        <v>29</v>
      </c>
      <c r="C18" s="65">
        <v>24</v>
      </c>
      <c r="D18" s="65" t="s">
        <v>23</v>
      </c>
      <c r="E18" s="66" t="s">
        <v>107</v>
      </c>
      <c r="F18" s="66" t="s">
        <v>108</v>
      </c>
      <c r="G18" s="67"/>
      <c r="H18" s="66" t="s">
        <v>123</v>
      </c>
      <c r="I18" s="66" t="s">
        <v>173</v>
      </c>
      <c r="J18" s="65" t="s">
        <v>27</v>
      </c>
      <c r="K18" s="65" t="s">
        <v>121</v>
      </c>
      <c r="L18" s="68">
        <f t="shared" si="0"/>
        <v>2</v>
      </c>
      <c r="M18" s="65"/>
      <c r="N18" s="65"/>
      <c r="O18" s="65"/>
      <c r="P18" s="65"/>
      <c r="Q18" s="65"/>
      <c r="R18" s="65"/>
      <c r="S18" s="65"/>
      <c r="T18" s="65"/>
      <c r="U18" s="65"/>
      <c r="V18" s="65">
        <v>2</v>
      </c>
      <c r="W18" s="65"/>
      <c r="X18" s="65"/>
      <c r="Y18" s="65">
        <v>3500</v>
      </c>
      <c r="Z18" s="68">
        <f t="shared" si="1"/>
        <v>7000</v>
      </c>
      <c r="AA18" s="63"/>
      <c r="AB18" s="65"/>
      <c r="AC18" s="69"/>
      <c r="AD18" s="85"/>
      <c r="AE18" s="85"/>
    </row>
    <row r="19" spans="1:31" s="18" customFormat="1" ht="38.25" customHeight="1">
      <c r="A19" s="47">
        <v>13</v>
      </c>
      <c r="B19" s="48" t="s">
        <v>29</v>
      </c>
      <c r="C19" s="49">
        <v>24</v>
      </c>
      <c r="D19" s="49" t="s">
        <v>23</v>
      </c>
      <c r="E19" s="50" t="s">
        <v>107</v>
      </c>
      <c r="F19" s="50" t="s">
        <v>108</v>
      </c>
      <c r="G19" s="51"/>
      <c r="H19" s="50" t="s">
        <v>113</v>
      </c>
      <c r="I19" s="50" t="s">
        <v>213</v>
      </c>
      <c r="J19" s="49" t="s">
        <v>27</v>
      </c>
      <c r="K19" s="49" t="s">
        <v>59</v>
      </c>
      <c r="L19" s="52">
        <f t="shared" si="0"/>
        <v>3</v>
      </c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>
        <v>3</v>
      </c>
      <c r="X19" s="49"/>
      <c r="Y19" s="49">
        <v>3500</v>
      </c>
      <c r="Z19" s="52">
        <f t="shared" si="1"/>
        <v>10500</v>
      </c>
      <c r="AA19" s="47"/>
      <c r="AB19" s="49"/>
      <c r="AC19" s="53"/>
      <c r="AD19" s="15"/>
      <c r="AE19" s="15"/>
    </row>
    <row r="20" spans="1:31" s="62" customFormat="1" ht="48.75" customHeight="1">
      <c r="A20" s="55">
        <v>14</v>
      </c>
      <c r="B20" s="56" t="s">
        <v>28</v>
      </c>
      <c r="C20" s="57">
        <v>24</v>
      </c>
      <c r="D20" s="57" t="s">
        <v>23</v>
      </c>
      <c r="E20" s="7" t="s">
        <v>205</v>
      </c>
      <c r="F20" s="7" t="s">
        <v>162</v>
      </c>
      <c r="G20" s="13"/>
      <c r="H20" s="7" t="s">
        <v>206</v>
      </c>
      <c r="I20" s="7" t="s">
        <v>207</v>
      </c>
      <c r="J20" s="57" t="s">
        <v>27</v>
      </c>
      <c r="K20" s="57" t="s">
        <v>21</v>
      </c>
      <c r="L20" s="60">
        <f t="shared" si="0"/>
        <v>11</v>
      </c>
      <c r="M20" s="57"/>
      <c r="N20" s="57">
        <v>8</v>
      </c>
      <c r="O20" s="57"/>
      <c r="P20" s="57"/>
      <c r="Q20" s="57">
        <v>3</v>
      </c>
      <c r="R20" s="57"/>
      <c r="S20" s="57"/>
      <c r="T20" s="57"/>
      <c r="U20" s="57"/>
      <c r="V20" s="57"/>
      <c r="W20" s="57"/>
      <c r="X20" s="57"/>
      <c r="Y20" s="57">
        <v>4000</v>
      </c>
      <c r="Z20" s="60">
        <f t="shared" si="1"/>
        <v>44000</v>
      </c>
      <c r="AA20" s="55"/>
      <c r="AB20" s="57"/>
      <c r="AC20" s="61"/>
      <c r="AD20" s="2"/>
      <c r="AE20" s="2"/>
    </row>
    <row r="21" spans="1:31" s="62" customFormat="1" ht="51" customHeight="1">
      <c r="A21" s="118">
        <v>14</v>
      </c>
      <c r="B21" s="119" t="s">
        <v>28</v>
      </c>
      <c r="C21" s="120">
        <v>24</v>
      </c>
      <c r="D21" s="120" t="s">
        <v>23</v>
      </c>
      <c r="E21" s="121" t="s">
        <v>107</v>
      </c>
      <c r="F21" s="121" t="s">
        <v>108</v>
      </c>
      <c r="G21" s="122"/>
      <c r="H21" s="121" t="s">
        <v>109</v>
      </c>
      <c r="I21" s="121" t="s">
        <v>110</v>
      </c>
      <c r="J21" s="120" t="s">
        <v>27</v>
      </c>
      <c r="K21" s="120" t="s">
        <v>21</v>
      </c>
      <c r="L21" s="123">
        <f t="shared" si="0"/>
        <v>8</v>
      </c>
      <c r="M21" s="120"/>
      <c r="N21" s="120">
        <v>8</v>
      </c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>
        <v>4000</v>
      </c>
      <c r="Z21" s="123">
        <f t="shared" si="1"/>
        <v>32000</v>
      </c>
      <c r="AA21" s="118"/>
      <c r="AB21" s="120"/>
      <c r="AC21" s="127"/>
      <c r="AD21" s="125"/>
      <c r="AE21" s="125"/>
    </row>
    <row r="22" spans="1:31" s="62" customFormat="1" ht="50.25" customHeight="1">
      <c r="A22" s="13">
        <v>14</v>
      </c>
      <c r="B22" s="11" t="s">
        <v>28</v>
      </c>
      <c r="C22" s="7">
        <v>24</v>
      </c>
      <c r="D22" s="7" t="s">
        <v>23</v>
      </c>
      <c r="E22" s="7" t="s">
        <v>152</v>
      </c>
      <c r="F22" s="7" t="s">
        <v>153</v>
      </c>
      <c r="G22" s="13"/>
      <c r="H22" s="7" t="s">
        <v>154</v>
      </c>
      <c r="I22" s="7" t="s">
        <v>204</v>
      </c>
      <c r="J22" s="7" t="s">
        <v>27</v>
      </c>
      <c r="K22" s="7" t="s">
        <v>21</v>
      </c>
      <c r="L22" s="8">
        <f t="shared" si="0"/>
        <v>27</v>
      </c>
      <c r="M22" s="7"/>
      <c r="N22" s="7"/>
      <c r="O22" s="7"/>
      <c r="P22" s="7"/>
      <c r="Q22" s="7"/>
      <c r="R22" s="7"/>
      <c r="S22" s="7"/>
      <c r="T22" s="7">
        <v>27</v>
      </c>
      <c r="U22" s="7"/>
      <c r="V22" s="7"/>
      <c r="W22" s="7"/>
      <c r="X22" s="7"/>
      <c r="Y22" s="7">
        <v>4000</v>
      </c>
      <c r="Z22" s="8">
        <f t="shared" si="1"/>
        <v>108000</v>
      </c>
      <c r="AA22" s="13"/>
      <c r="AB22" s="7"/>
      <c r="AC22" s="19"/>
      <c r="AD22" s="15"/>
      <c r="AE22" s="15"/>
    </row>
    <row r="23" spans="1:31" s="15" customFormat="1" ht="51" customHeight="1">
      <c r="A23" s="73">
        <v>22</v>
      </c>
      <c r="B23" s="74" t="s">
        <v>28</v>
      </c>
      <c r="C23" s="75">
        <v>24</v>
      </c>
      <c r="D23" s="75" t="s">
        <v>23</v>
      </c>
      <c r="E23" s="76" t="s">
        <v>65</v>
      </c>
      <c r="F23" s="76" t="s">
        <v>72</v>
      </c>
      <c r="G23" s="76"/>
      <c r="H23" s="77" t="s">
        <v>67</v>
      </c>
      <c r="I23" s="76" t="s">
        <v>106</v>
      </c>
      <c r="J23" s="75" t="s">
        <v>27</v>
      </c>
      <c r="K23" s="75" t="s">
        <v>58</v>
      </c>
      <c r="L23" s="78">
        <f t="shared" si="0"/>
        <v>23</v>
      </c>
      <c r="M23" s="75"/>
      <c r="N23" s="75"/>
      <c r="O23" s="75"/>
      <c r="P23" s="75"/>
      <c r="Q23" s="75"/>
      <c r="R23" s="75"/>
      <c r="S23" s="75"/>
      <c r="T23" s="75"/>
      <c r="U23" s="75">
        <v>23</v>
      </c>
      <c r="V23" s="75"/>
      <c r="W23" s="75"/>
      <c r="X23" s="75"/>
      <c r="Y23" s="75">
        <v>4000</v>
      </c>
      <c r="Z23" s="78">
        <f t="shared" si="1"/>
        <v>92000</v>
      </c>
      <c r="AA23" s="73"/>
      <c r="AB23" s="75"/>
      <c r="AC23" s="79"/>
      <c r="AD23" s="70"/>
      <c r="AE23" s="70"/>
    </row>
    <row r="24" spans="1:31" s="15" customFormat="1" ht="50.25" customHeight="1">
      <c r="A24" s="13">
        <v>14</v>
      </c>
      <c r="B24" s="11" t="s">
        <v>28</v>
      </c>
      <c r="C24" s="7">
        <v>24</v>
      </c>
      <c r="D24" s="7" t="s">
        <v>23</v>
      </c>
      <c r="E24" s="9" t="s">
        <v>107</v>
      </c>
      <c r="F24" s="9" t="s">
        <v>108</v>
      </c>
      <c r="G24" s="17"/>
      <c r="H24" s="9" t="s">
        <v>126</v>
      </c>
      <c r="I24" s="9" t="s">
        <v>172</v>
      </c>
      <c r="J24" s="7" t="s">
        <v>27</v>
      </c>
      <c r="K24" s="7" t="s">
        <v>125</v>
      </c>
      <c r="L24" s="8">
        <f t="shared" si="0"/>
        <v>10</v>
      </c>
      <c r="M24" s="7">
        <v>10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>
        <v>4000</v>
      </c>
      <c r="Z24" s="8">
        <f t="shared" si="1"/>
        <v>40000</v>
      </c>
      <c r="AA24" s="13"/>
      <c r="AB24" s="7"/>
      <c r="AC24" s="19"/>
    </row>
    <row r="25" spans="1:31" s="46" customFormat="1" ht="48.75" customHeight="1">
      <c r="A25" s="63">
        <v>17</v>
      </c>
      <c r="B25" s="71" t="s">
        <v>28</v>
      </c>
      <c r="C25" s="72">
        <v>24</v>
      </c>
      <c r="D25" s="72" t="s">
        <v>23</v>
      </c>
      <c r="E25" s="66" t="s">
        <v>85</v>
      </c>
      <c r="F25" s="66" t="s">
        <v>86</v>
      </c>
      <c r="G25" s="66"/>
      <c r="H25" s="66" t="s">
        <v>123</v>
      </c>
      <c r="I25" s="66" t="s">
        <v>173</v>
      </c>
      <c r="J25" s="65" t="s">
        <v>27</v>
      </c>
      <c r="K25" s="65" t="s">
        <v>121</v>
      </c>
      <c r="L25" s="68">
        <f t="shared" si="0"/>
        <v>16</v>
      </c>
      <c r="M25" s="65"/>
      <c r="N25" s="65"/>
      <c r="O25" s="65"/>
      <c r="P25" s="65"/>
      <c r="Q25" s="65"/>
      <c r="R25" s="65"/>
      <c r="S25" s="65"/>
      <c r="T25" s="65"/>
      <c r="U25" s="65"/>
      <c r="V25" s="65">
        <v>16</v>
      </c>
      <c r="W25" s="65"/>
      <c r="X25" s="65"/>
      <c r="Y25" s="65">
        <v>4000</v>
      </c>
      <c r="Z25" s="68">
        <f t="shared" si="1"/>
        <v>64000</v>
      </c>
      <c r="AA25" s="63"/>
      <c r="AB25" s="65"/>
      <c r="AC25" s="69"/>
      <c r="AD25" s="85"/>
      <c r="AE25" s="85"/>
    </row>
    <row r="26" spans="1:31" s="62" customFormat="1" ht="51" customHeight="1">
      <c r="A26" s="47">
        <v>24</v>
      </c>
      <c r="B26" s="48" t="s">
        <v>28</v>
      </c>
      <c r="C26" s="49">
        <v>24</v>
      </c>
      <c r="D26" s="49" t="s">
        <v>23</v>
      </c>
      <c r="E26" s="50" t="s">
        <v>111</v>
      </c>
      <c r="F26" s="50" t="s">
        <v>112</v>
      </c>
      <c r="G26" s="51"/>
      <c r="H26" s="50" t="s">
        <v>113</v>
      </c>
      <c r="I26" s="50" t="s">
        <v>213</v>
      </c>
      <c r="J26" s="49" t="s">
        <v>27</v>
      </c>
      <c r="K26" s="49" t="s">
        <v>59</v>
      </c>
      <c r="L26" s="52">
        <f t="shared" si="0"/>
        <v>9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>
        <v>9</v>
      </c>
      <c r="X26" s="49"/>
      <c r="Y26" s="49">
        <v>4000</v>
      </c>
      <c r="Z26" s="52">
        <f t="shared" si="1"/>
        <v>36000</v>
      </c>
      <c r="AA26" s="47"/>
      <c r="AB26" s="49"/>
      <c r="AC26" s="53"/>
      <c r="AD26" s="95"/>
      <c r="AE26" s="95"/>
    </row>
    <row r="27" spans="1:31" s="46" customFormat="1" ht="48.75" customHeight="1">
      <c r="A27" s="100">
        <v>17</v>
      </c>
      <c r="B27" s="106" t="s">
        <v>28</v>
      </c>
      <c r="C27" s="107">
        <v>24</v>
      </c>
      <c r="D27" s="107" t="s">
        <v>23</v>
      </c>
      <c r="E27" s="102" t="s">
        <v>189</v>
      </c>
      <c r="F27" s="102" t="s">
        <v>190</v>
      </c>
      <c r="G27" s="102"/>
      <c r="H27" s="108" t="s">
        <v>191</v>
      </c>
      <c r="I27" s="102" t="s">
        <v>192</v>
      </c>
      <c r="J27" s="107" t="s">
        <v>27</v>
      </c>
      <c r="K27" s="109" t="s">
        <v>175</v>
      </c>
      <c r="L27" s="103">
        <f t="shared" si="0"/>
        <v>0</v>
      </c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>
        <v>4000</v>
      </c>
      <c r="Z27" s="103">
        <f t="shared" si="1"/>
        <v>0</v>
      </c>
      <c r="AA27" s="100"/>
      <c r="AB27" s="102"/>
      <c r="AC27" s="110"/>
      <c r="AD27" s="15"/>
      <c r="AE27" s="15"/>
    </row>
    <row r="28" spans="1:31" s="104" customFormat="1" ht="81" customHeight="1">
      <c r="A28" s="55">
        <v>18</v>
      </c>
      <c r="B28" s="56" t="s">
        <v>52</v>
      </c>
      <c r="C28" s="57">
        <v>24</v>
      </c>
      <c r="D28" s="57" t="s">
        <v>24</v>
      </c>
      <c r="E28" s="7" t="s">
        <v>205</v>
      </c>
      <c r="F28" s="7" t="s">
        <v>162</v>
      </c>
      <c r="G28" s="13"/>
      <c r="H28" s="7" t="s">
        <v>206</v>
      </c>
      <c r="I28" s="7" t="s">
        <v>207</v>
      </c>
      <c r="J28" s="57" t="s">
        <v>27</v>
      </c>
      <c r="K28" s="112" t="s">
        <v>21</v>
      </c>
      <c r="L28" s="60">
        <f t="shared" si="0"/>
        <v>10</v>
      </c>
      <c r="M28" s="57"/>
      <c r="N28" s="57">
        <v>8</v>
      </c>
      <c r="O28" s="57"/>
      <c r="P28" s="57"/>
      <c r="Q28" s="57">
        <v>2</v>
      </c>
      <c r="R28" s="57"/>
      <c r="S28" s="57"/>
      <c r="T28" s="57"/>
      <c r="U28" s="57"/>
      <c r="V28" s="57"/>
      <c r="W28" s="57"/>
      <c r="X28" s="57"/>
      <c r="Y28" s="57">
        <v>4000</v>
      </c>
      <c r="Z28" s="60">
        <f t="shared" si="1"/>
        <v>40000</v>
      </c>
      <c r="AA28" s="55"/>
      <c r="AB28" s="57"/>
      <c r="AC28" s="61"/>
      <c r="AD28" s="2"/>
      <c r="AE28" s="2"/>
    </row>
    <row r="29" spans="1:31" s="104" customFormat="1" ht="50.25" customHeight="1">
      <c r="A29" s="118">
        <v>18</v>
      </c>
      <c r="B29" s="119" t="s">
        <v>52</v>
      </c>
      <c r="C29" s="120">
        <v>24</v>
      </c>
      <c r="D29" s="120" t="s">
        <v>24</v>
      </c>
      <c r="E29" s="121" t="s">
        <v>85</v>
      </c>
      <c r="F29" s="121" t="s">
        <v>86</v>
      </c>
      <c r="G29" s="121"/>
      <c r="H29" s="121" t="s">
        <v>109</v>
      </c>
      <c r="I29" s="121" t="s">
        <v>110</v>
      </c>
      <c r="J29" s="120" t="s">
        <v>27</v>
      </c>
      <c r="K29" s="124" t="s">
        <v>21</v>
      </c>
      <c r="L29" s="123">
        <f t="shared" si="0"/>
        <v>9</v>
      </c>
      <c r="M29" s="120"/>
      <c r="N29" s="120">
        <v>9</v>
      </c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>
        <v>4000</v>
      </c>
      <c r="Z29" s="123">
        <f t="shared" si="1"/>
        <v>36000</v>
      </c>
      <c r="AA29" s="118"/>
      <c r="AB29" s="120"/>
      <c r="AC29" s="127"/>
      <c r="AD29" s="125"/>
      <c r="AE29" s="125"/>
    </row>
    <row r="30" spans="1:31" s="70" customFormat="1" ht="48.75" customHeight="1">
      <c r="A30" s="13">
        <v>18</v>
      </c>
      <c r="B30" s="11" t="s">
        <v>52</v>
      </c>
      <c r="C30" s="7">
        <v>24</v>
      </c>
      <c r="D30" s="7" t="s">
        <v>24</v>
      </c>
      <c r="E30" s="7" t="s">
        <v>152</v>
      </c>
      <c r="F30" s="7" t="s">
        <v>153</v>
      </c>
      <c r="G30" s="13"/>
      <c r="H30" s="7" t="s">
        <v>154</v>
      </c>
      <c r="I30" s="7" t="s">
        <v>204</v>
      </c>
      <c r="J30" s="7" t="s">
        <v>27</v>
      </c>
      <c r="K30" s="7" t="s">
        <v>21</v>
      </c>
      <c r="L30" s="8">
        <f t="shared" si="0"/>
        <v>4</v>
      </c>
      <c r="M30" s="7"/>
      <c r="N30" s="7"/>
      <c r="O30" s="7"/>
      <c r="P30" s="7"/>
      <c r="Q30" s="7"/>
      <c r="R30" s="7"/>
      <c r="S30" s="7"/>
      <c r="T30" s="7">
        <v>4</v>
      </c>
      <c r="U30" s="7"/>
      <c r="V30" s="7"/>
      <c r="W30" s="7"/>
      <c r="X30" s="7"/>
      <c r="Y30" s="7">
        <v>4000</v>
      </c>
      <c r="Z30" s="8">
        <f t="shared" si="1"/>
        <v>16000</v>
      </c>
      <c r="AA30" s="13"/>
      <c r="AB30" s="7"/>
      <c r="AC30" s="19"/>
      <c r="AD30" s="15"/>
      <c r="AE30" s="15"/>
    </row>
    <row r="31" spans="1:31" s="70" customFormat="1" ht="51" customHeight="1">
      <c r="A31" s="73">
        <v>23</v>
      </c>
      <c r="B31" s="74" t="s">
        <v>52</v>
      </c>
      <c r="C31" s="75">
        <v>24</v>
      </c>
      <c r="D31" s="75" t="s">
        <v>24</v>
      </c>
      <c r="E31" s="76" t="s">
        <v>65</v>
      </c>
      <c r="F31" s="76" t="s">
        <v>72</v>
      </c>
      <c r="G31" s="76"/>
      <c r="H31" s="77" t="s">
        <v>67</v>
      </c>
      <c r="I31" s="76" t="s">
        <v>106</v>
      </c>
      <c r="J31" s="75" t="s">
        <v>27</v>
      </c>
      <c r="K31" s="75" t="s">
        <v>58</v>
      </c>
      <c r="L31" s="78">
        <f t="shared" si="0"/>
        <v>4</v>
      </c>
      <c r="M31" s="75"/>
      <c r="N31" s="75"/>
      <c r="O31" s="75"/>
      <c r="P31" s="75"/>
      <c r="Q31" s="75"/>
      <c r="R31" s="75"/>
      <c r="S31" s="75"/>
      <c r="T31" s="75"/>
      <c r="U31" s="75">
        <v>4</v>
      </c>
      <c r="V31" s="75"/>
      <c r="W31" s="75"/>
      <c r="X31" s="75"/>
      <c r="Y31" s="75">
        <v>4000</v>
      </c>
      <c r="Z31" s="78">
        <f t="shared" si="1"/>
        <v>16000</v>
      </c>
      <c r="AA31" s="73"/>
      <c r="AB31" s="75"/>
      <c r="AC31" s="79"/>
    </row>
    <row r="32" spans="1:31" s="70" customFormat="1" ht="50.25" customHeight="1">
      <c r="A32" s="13">
        <v>18</v>
      </c>
      <c r="B32" s="11" t="s">
        <v>52</v>
      </c>
      <c r="C32" s="7">
        <v>24</v>
      </c>
      <c r="D32" s="7" t="s">
        <v>24</v>
      </c>
      <c r="E32" s="9" t="s">
        <v>85</v>
      </c>
      <c r="F32" s="9" t="s">
        <v>86</v>
      </c>
      <c r="G32" s="9"/>
      <c r="H32" s="9" t="s">
        <v>126</v>
      </c>
      <c r="I32" s="9" t="s">
        <v>172</v>
      </c>
      <c r="J32" s="7" t="s">
        <v>27</v>
      </c>
      <c r="K32" s="7" t="s">
        <v>125</v>
      </c>
      <c r="L32" s="8">
        <f t="shared" si="0"/>
        <v>1</v>
      </c>
      <c r="M32" s="7">
        <v>1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>
        <v>4000</v>
      </c>
      <c r="Z32" s="8">
        <f t="shared" si="1"/>
        <v>4000</v>
      </c>
      <c r="AA32" s="13"/>
      <c r="AB32" s="7"/>
      <c r="AC32" s="19"/>
      <c r="AD32" s="85"/>
      <c r="AE32" s="85"/>
    </row>
    <row r="33" spans="1:31" s="80" customFormat="1" ht="51.75" customHeight="1">
      <c r="A33" s="63">
        <v>18</v>
      </c>
      <c r="B33" s="64" t="s">
        <v>52</v>
      </c>
      <c r="C33" s="65">
        <v>24</v>
      </c>
      <c r="D33" s="65" t="s">
        <v>24</v>
      </c>
      <c r="E33" s="66" t="s">
        <v>85</v>
      </c>
      <c r="F33" s="66" t="s">
        <v>86</v>
      </c>
      <c r="G33" s="66"/>
      <c r="H33" s="66" t="s">
        <v>123</v>
      </c>
      <c r="I33" s="66" t="s">
        <v>173</v>
      </c>
      <c r="J33" s="65" t="s">
        <v>27</v>
      </c>
      <c r="K33" s="65" t="s">
        <v>121</v>
      </c>
      <c r="L33" s="68">
        <f t="shared" si="0"/>
        <v>1</v>
      </c>
      <c r="M33" s="65"/>
      <c r="N33" s="65"/>
      <c r="O33" s="65"/>
      <c r="P33" s="65"/>
      <c r="Q33" s="65"/>
      <c r="R33" s="65"/>
      <c r="S33" s="65"/>
      <c r="T33" s="65"/>
      <c r="U33" s="65"/>
      <c r="V33" s="65">
        <v>1</v>
      </c>
      <c r="W33" s="65"/>
      <c r="X33" s="65"/>
      <c r="Y33" s="65">
        <v>4000</v>
      </c>
      <c r="Z33" s="68">
        <f t="shared" si="1"/>
        <v>4000</v>
      </c>
      <c r="AA33" s="63"/>
      <c r="AB33" s="65"/>
      <c r="AC33" s="69"/>
      <c r="AD33" s="85"/>
      <c r="AE33" s="85"/>
    </row>
    <row r="34" spans="1:31" s="80" customFormat="1" ht="65.25" customHeight="1">
      <c r="A34" s="47">
        <v>25</v>
      </c>
      <c r="B34" s="48" t="s">
        <v>52</v>
      </c>
      <c r="C34" s="49">
        <v>24</v>
      </c>
      <c r="D34" s="49" t="s">
        <v>24</v>
      </c>
      <c r="E34" s="50" t="s">
        <v>111</v>
      </c>
      <c r="F34" s="50" t="s">
        <v>112</v>
      </c>
      <c r="G34" s="51"/>
      <c r="H34" s="50" t="s">
        <v>113</v>
      </c>
      <c r="I34" s="50" t="s">
        <v>213</v>
      </c>
      <c r="J34" s="49" t="s">
        <v>27</v>
      </c>
      <c r="K34" s="49" t="s">
        <v>59</v>
      </c>
      <c r="L34" s="52">
        <f t="shared" ref="L34:L58" si="2">SUM(M34:X34)</f>
        <v>4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>
        <v>4</v>
      </c>
      <c r="X34" s="49"/>
      <c r="Y34" s="49">
        <v>4000</v>
      </c>
      <c r="Z34" s="52">
        <f t="shared" si="1"/>
        <v>16000</v>
      </c>
      <c r="AA34" s="47"/>
      <c r="AB34" s="49"/>
      <c r="AC34" s="53"/>
      <c r="AD34" s="15"/>
      <c r="AE34" s="15"/>
    </row>
    <row r="35" spans="1:31" s="80" customFormat="1" ht="63" customHeight="1">
      <c r="A35" s="100">
        <v>18</v>
      </c>
      <c r="B35" s="101" t="s">
        <v>52</v>
      </c>
      <c r="C35" s="102">
        <v>24</v>
      </c>
      <c r="D35" s="102" t="s">
        <v>24</v>
      </c>
      <c r="E35" s="102" t="s">
        <v>189</v>
      </c>
      <c r="F35" s="102" t="s">
        <v>190</v>
      </c>
      <c r="G35" s="102"/>
      <c r="H35" s="108" t="s">
        <v>191</v>
      </c>
      <c r="I35" s="102" t="s">
        <v>192</v>
      </c>
      <c r="J35" s="102" t="s">
        <v>27</v>
      </c>
      <c r="K35" s="102" t="s">
        <v>175</v>
      </c>
      <c r="L35" s="103">
        <f t="shared" si="2"/>
        <v>1</v>
      </c>
      <c r="M35" s="102"/>
      <c r="N35" s="102"/>
      <c r="O35" s="102"/>
      <c r="P35" s="102"/>
      <c r="Q35" s="102"/>
      <c r="R35" s="102">
        <v>1</v>
      </c>
      <c r="S35" s="102"/>
      <c r="T35" s="102"/>
      <c r="U35" s="102"/>
      <c r="V35" s="102"/>
      <c r="W35" s="102"/>
      <c r="X35" s="102"/>
      <c r="Y35" s="102">
        <v>4000</v>
      </c>
      <c r="Z35" s="103">
        <f t="shared" si="1"/>
        <v>4000</v>
      </c>
      <c r="AA35" s="100"/>
      <c r="AB35" s="102"/>
      <c r="AC35" s="110"/>
      <c r="AD35" s="15"/>
      <c r="AE35" s="15"/>
    </row>
    <row r="36" spans="1:31" s="54" customFormat="1" ht="69" customHeight="1">
      <c r="A36" s="13">
        <v>26</v>
      </c>
      <c r="B36" s="11" t="s">
        <v>62</v>
      </c>
      <c r="C36" s="7">
        <v>24</v>
      </c>
      <c r="D36" s="7" t="s">
        <v>19</v>
      </c>
      <c r="E36" s="9" t="s">
        <v>66</v>
      </c>
      <c r="F36" s="9" t="s">
        <v>76</v>
      </c>
      <c r="G36" s="17"/>
      <c r="H36" s="9" t="s">
        <v>74</v>
      </c>
      <c r="I36" s="9"/>
      <c r="J36" s="7" t="s">
        <v>63</v>
      </c>
      <c r="K36" s="7" t="s">
        <v>21</v>
      </c>
      <c r="L36" s="8">
        <f t="shared" si="2"/>
        <v>1</v>
      </c>
      <c r="M36" s="7"/>
      <c r="N36" s="7"/>
      <c r="O36" s="7"/>
      <c r="P36" s="7"/>
      <c r="Q36" s="7"/>
      <c r="R36" s="7"/>
      <c r="S36" s="7"/>
      <c r="T36" s="7">
        <v>1</v>
      </c>
      <c r="U36" s="7"/>
      <c r="V36" s="7"/>
      <c r="W36" s="7"/>
      <c r="X36" s="7"/>
      <c r="Y36" s="7">
        <v>4000</v>
      </c>
      <c r="Z36" s="7">
        <v>0</v>
      </c>
      <c r="AA36" s="7"/>
      <c r="AB36" s="7"/>
      <c r="AC36" s="13"/>
      <c r="AD36" s="6"/>
      <c r="AE36" s="6"/>
    </row>
    <row r="37" spans="1:31" s="54" customFormat="1" ht="72" customHeight="1">
      <c r="A37" s="13">
        <v>27</v>
      </c>
      <c r="B37" s="11" t="s">
        <v>40</v>
      </c>
      <c r="C37" s="7">
        <v>24</v>
      </c>
      <c r="D37" s="7" t="s">
        <v>19</v>
      </c>
      <c r="E37" s="7" t="s">
        <v>161</v>
      </c>
      <c r="F37" s="7" t="s">
        <v>162</v>
      </c>
      <c r="G37" s="7"/>
      <c r="H37" s="99" t="s">
        <v>163</v>
      </c>
      <c r="I37" s="7" t="s">
        <v>160</v>
      </c>
      <c r="J37" s="7" t="s">
        <v>27</v>
      </c>
      <c r="K37" s="7" t="s">
        <v>131</v>
      </c>
      <c r="L37" s="8">
        <f t="shared" si="2"/>
        <v>25</v>
      </c>
      <c r="M37" s="7"/>
      <c r="N37" s="7"/>
      <c r="O37" s="7"/>
      <c r="P37" s="7"/>
      <c r="Q37" s="7"/>
      <c r="R37" s="7">
        <v>19</v>
      </c>
      <c r="S37" s="7"/>
      <c r="T37" s="7"/>
      <c r="U37" s="7">
        <v>1</v>
      </c>
      <c r="V37" s="7"/>
      <c r="W37" s="7">
        <v>5</v>
      </c>
      <c r="X37" s="7"/>
      <c r="Y37" s="7">
        <v>5000</v>
      </c>
      <c r="Z37" s="8">
        <f t="shared" ref="Z37:Z66" si="3">L37*Y37</f>
        <v>125000</v>
      </c>
      <c r="AA37" s="13"/>
      <c r="AB37" s="7"/>
      <c r="AC37" s="13"/>
      <c r="AD37" s="62"/>
      <c r="AE37" s="62"/>
    </row>
    <row r="38" spans="1:31" s="54" customFormat="1" ht="66.75" customHeight="1">
      <c r="A38" s="13">
        <v>28</v>
      </c>
      <c r="B38" s="11" t="s">
        <v>38</v>
      </c>
      <c r="C38" s="7">
        <v>72</v>
      </c>
      <c r="D38" s="7" t="s">
        <v>19</v>
      </c>
      <c r="E38" s="7" t="s">
        <v>119</v>
      </c>
      <c r="F38" s="99" t="s">
        <v>187</v>
      </c>
      <c r="G38" s="13"/>
      <c r="H38" s="7" t="s">
        <v>188</v>
      </c>
      <c r="I38" s="7" t="s">
        <v>186</v>
      </c>
      <c r="J38" s="7" t="s">
        <v>27</v>
      </c>
      <c r="K38" s="7" t="s">
        <v>21</v>
      </c>
      <c r="L38" s="8">
        <f t="shared" si="2"/>
        <v>5</v>
      </c>
      <c r="M38" s="7"/>
      <c r="N38" s="7"/>
      <c r="O38" s="7"/>
      <c r="P38" s="7"/>
      <c r="Q38" s="7"/>
      <c r="R38" s="7"/>
      <c r="S38" s="7"/>
      <c r="T38" s="7"/>
      <c r="U38" s="7">
        <v>2</v>
      </c>
      <c r="V38" s="7"/>
      <c r="W38" s="7">
        <v>3</v>
      </c>
      <c r="X38" s="7"/>
      <c r="Y38" s="7">
        <v>3500</v>
      </c>
      <c r="Z38" s="8">
        <f t="shared" si="3"/>
        <v>17500</v>
      </c>
      <c r="AA38" s="7"/>
      <c r="AB38" s="7"/>
      <c r="AC38" s="13"/>
      <c r="AD38" s="39"/>
      <c r="AE38" s="39"/>
    </row>
    <row r="39" spans="1:31" s="15" customFormat="1" ht="48.75" customHeight="1">
      <c r="A39" s="13">
        <v>30</v>
      </c>
      <c r="B39" s="11" t="s">
        <v>31</v>
      </c>
      <c r="C39" s="7">
        <v>40</v>
      </c>
      <c r="D39" s="7" t="s">
        <v>32</v>
      </c>
      <c r="E39" s="7" t="s">
        <v>198</v>
      </c>
      <c r="F39" s="7" t="s">
        <v>199</v>
      </c>
      <c r="G39" s="13"/>
      <c r="H39" s="7" t="s">
        <v>200</v>
      </c>
      <c r="I39" s="7" t="s">
        <v>201</v>
      </c>
      <c r="J39" s="7" t="s">
        <v>18</v>
      </c>
      <c r="K39" s="7" t="s">
        <v>21</v>
      </c>
      <c r="L39" s="8">
        <f t="shared" si="2"/>
        <v>15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>
        <v>15</v>
      </c>
      <c r="X39" s="7"/>
      <c r="Y39" s="7">
        <v>6000</v>
      </c>
      <c r="Z39" s="8">
        <f t="shared" si="3"/>
        <v>90000</v>
      </c>
      <c r="AA39" s="7"/>
      <c r="AB39" s="7"/>
      <c r="AC39" s="13"/>
      <c r="AD39" s="2"/>
      <c r="AE39" s="2"/>
    </row>
    <row r="40" spans="1:31" s="15" customFormat="1" ht="39.75" customHeight="1">
      <c r="A40" s="13">
        <v>30</v>
      </c>
      <c r="B40" s="11" t="s">
        <v>31</v>
      </c>
      <c r="C40" s="7">
        <v>40</v>
      </c>
      <c r="D40" s="7" t="s">
        <v>32</v>
      </c>
      <c r="E40" s="7" t="s">
        <v>209</v>
      </c>
      <c r="F40" s="7" t="s">
        <v>210</v>
      </c>
      <c r="G40" s="13"/>
      <c r="H40" s="7" t="s">
        <v>211</v>
      </c>
      <c r="I40" s="7" t="s">
        <v>208</v>
      </c>
      <c r="J40" s="7" t="s">
        <v>18</v>
      </c>
      <c r="K40" s="7" t="s">
        <v>21</v>
      </c>
      <c r="L40" s="8">
        <f t="shared" si="2"/>
        <v>20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>
        <v>20</v>
      </c>
      <c r="X40" s="7"/>
      <c r="Y40" s="7">
        <v>6000</v>
      </c>
      <c r="Z40" s="8">
        <f t="shared" si="3"/>
        <v>120000</v>
      </c>
      <c r="AA40" s="7"/>
      <c r="AB40" s="7"/>
      <c r="AC40" s="13"/>
      <c r="AD40" s="2"/>
      <c r="AE40" s="2"/>
    </row>
    <row r="41" spans="1:31" s="15" customFormat="1" ht="117" customHeight="1">
      <c r="A41" s="13">
        <v>29</v>
      </c>
      <c r="B41" s="11" t="s">
        <v>31</v>
      </c>
      <c r="C41" s="7">
        <v>40</v>
      </c>
      <c r="D41" s="7" t="s">
        <v>32</v>
      </c>
      <c r="E41" s="7" t="s">
        <v>195</v>
      </c>
      <c r="F41" s="7" t="s">
        <v>197</v>
      </c>
      <c r="G41" s="13"/>
      <c r="H41" s="7" t="s">
        <v>196</v>
      </c>
      <c r="I41" s="7" t="s">
        <v>202</v>
      </c>
      <c r="J41" s="7" t="s">
        <v>18</v>
      </c>
      <c r="K41" s="7" t="s">
        <v>21</v>
      </c>
      <c r="L41" s="8">
        <f t="shared" si="2"/>
        <v>17</v>
      </c>
      <c r="M41" s="7"/>
      <c r="N41" s="7"/>
      <c r="O41" s="7"/>
      <c r="P41" s="7"/>
      <c r="Q41" s="7">
        <v>2</v>
      </c>
      <c r="R41" s="7">
        <v>8</v>
      </c>
      <c r="S41" s="7"/>
      <c r="T41" s="7">
        <v>7</v>
      </c>
      <c r="U41" s="7"/>
      <c r="V41" s="7"/>
      <c r="W41" s="7"/>
      <c r="X41" s="7"/>
      <c r="Y41" s="7">
        <v>6000</v>
      </c>
      <c r="Z41" s="8">
        <f t="shared" si="3"/>
        <v>102000</v>
      </c>
      <c r="AA41" s="7"/>
      <c r="AB41" s="7"/>
      <c r="AC41" s="13"/>
      <c r="AD41" s="2"/>
      <c r="AE41" s="2"/>
    </row>
    <row r="42" spans="1:31" s="15" customFormat="1" ht="67.5" customHeight="1">
      <c r="A42" s="13">
        <v>31</v>
      </c>
      <c r="B42" s="11" t="s">
        <v>41</v>
      </c>
      <c r="C42" s="7">
        <v>24</v>
      </c>
      <c r="D42" s="7" t="s">
        <v>19</v>
      </c>
      <c r="E42" s="7" t="s">
        <v>142</v>
      </c>
      <c r="F42" s="7" t="s">
        <v>143</v>
      </c>
      <c r="G42" s="7"/>
      <c r="H42" s="99" t="s">
        <v>144</v>
      </c>
      <c r="I42" s="111" t="s">
        <v>145</v>
      </c>
      <c r="J42" s="7" t="s">
        <v>18</v>
      </c>
      <c r="K42" s="7" t="s">
        <v>21</v>
      </c>
      <c r="L42" s="8">
        <f t="shared" si="2"/>
        <v>12</v>
      </c>
      <c r="M42" s="7"/>
      <c r="N42" s="7"/>
      <c r="O42" s="7"/>
      <c r="P42" s="7"/>
      <c r="Q42" s="7"/>
      <c r="R42" s="7">
        <v>2</v>
      </c>
      <c r="S42" s="7"/>
      <c r="T42" s="7">
        <v>5</v>
      </c>
      <c r="U42" s="7">
        <v>2</v>
      </c>
      <c r="V42" s="7"/>
      <c r="W42" s="7">
        <v>3</v>
      </c>
      <c r="X42" s="7"/>
      <c r="Y42" s="7">
        <v>5000</v>
      </c>
      <c r="Z42" s="8">
        <f t="shared" si="3"/>
        <v>60000</v>
      </c>
      <c r="AA42" s="13"/>
      <c r="AB42" s="7"/>
      <c r="AC42" s="20"/>
      <c r="AD42" s="62"/>
      <c r="AE42" s="62"/>
    </row>
    <row r="43" spans="1:31" s="15" customFormat="1" ht="67.5" customHeight="1">
      <c r="A43" s="13">
        <v>33</v>
      </c>
      <c r="B43" s="11" t="s">
        <v>34</v>
      </c>
      <c r="C43" s="7">
        <v>16</v>
      </c>
      <c r="D43" s="7" t="s">
        <v>23</v>
      </c>
      <c r="E43" s="7" t="s">
        <v>178</v>
      </c>
      <c r="F43" s="7" t="s">
        <v>179</v>
      </c>
      <c r="G43" s="7"/>
      <c r="H43" s="99" t="s">
        <v>180</v>
      </c>
      <c r="I43" s="7" t="s">
        <v>181</v>
      </c>
      <c r="J43" s="7" t="s">
        <v>27</v>
      </c>
      <c r="K43" s="7" t="s">
        <v>21</v>
      </c>
      <c r="L43" s="8">
        <f t="shared" si="2"/>
        <v>7</v>
      </c>
      <c r="M43" s="7"/>
      <c r="N43" s="7"/>
      <c r="O43" s="7"/>
      <c r="P43" s="7"/>
      <c r="Q43" s="7">
        <v>3</v>
      </c>
      <c r="R43" s="7"/>
      <c r="S43" s="7"/>
      <c r="T43" s="7">
        <v>1</v>
      </c>
      <c r="U43" s="7"/>
      <c r="V43" s="7"/>
      <c r="W43" s="7">
        <v>3</v>
      </c>
      <c r="X43" s="7"/>
      <c r="Y43" s="7">
        <v>2000</v>
      </c>
      <c r="Z43" s="8">
        <f t="shared" si="3"/>
        <v>14000</v>
      </c>
      <c r="AA43" s="19"/>
      <c r="AB43" s="7"/>
      <c r="AC43" s="13"/>
      <c r="AD43" s="46"/>
      <c r="AE43" s="46"/>
    </row>
    <row r="44" spans="1:31" s="15" customFormat="1" ht="67.5" customHeight="1">
      <c r="A44" s="89">
        <v>34</v>
      </c>
      <c r="B44" s="90" t="s">
        <v>45</v>
      </c>
      <c r="C44" s="91">
        <v>24</v>
      </c>
      <c r="D44" s="91" t="s">
        <v>32</v>
      </c>
      <c r="E44" s="92" t="s">
        <v>85</v>
      </c>
      <c r="F44" s="92" t="s">
        <v>86</v>
      </c>
      <c r="G44" s="93"/>
      <c r="H44" s="92" t="s">
        <v>87</v>
      </c>
      <c r="I44" s="92" t="s">
        <v>91</v>
      </c>
      <c r="J44" s="91" t="s">
        <v>27</v>
      </c>
      <c r="K44" s="91" t="s">
        <v>21</v>
      </c>
      <c r="L44" s="94">
        <f t="shared" si="2"/>
        <v>0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>
        <v>2000</v>
      </c>
      <c r="Z44" s="94">
        <f t="shared" si="3"/>
        <v>0</v>
      </c>
      <c r="AA44" s="91"/>
      <c r="AB44" s="92"/>
      <c r="AC44" s="89"/>
    </row>
    <row r="45" spans="1:31" s="15" customFormat="1" ht="40.5" customHeight="1">
      <c r="A45" s="32">
        <v>36</v>
      </c>
      <c r="B45" s="22" t="s">
        <v>127</v>
      </c>
      <c r="C45" s="3">
        <v>40</v>
      </c>
      <c r="D45" s="3" t="s">
        <v>32</v>
      </c>
      <c r="E45" s="87" t="s">
        <v>128</v>
      </c>
      <c r="F45" s="88" t="s">
        <v>129</v>
      </c>
      <c r="G45" s="88"/>
      <c r="H45" s="10" t="s">
        <v>130</v>
      </c>
      <c r="I45" s="128" t="s">
        <v>184</v>
      </c>
      <c r="J45" s="3" t="s">
        <v>27</v>
      </c>
      <c r="K45" s="5" t="s">
        <v>131</v>
      </c>
      <c r="L45" s="8">
        <f t="shared" si="2"/>
        <v>21</v>
      </c>
      <c r="M45" s="83"/>
      <c r="N45" s="83">
        <v>21</v>
      </c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>
        <v>8400</v>
      </c>
      <c r="Z45" s="8">
        <f t="shared" si="3"/>
        <v>176400</v>
      </c>
      <c r="AA45" s="3"/>
      <c r="AB45" s="84"/>
      <c r="AC45" s="116"/>
    </row>
    <row r="46" spans="1:31" s="15" customFormat="1" ht="65.25" customHeight="1">
      <c r="A46" s="32">
        <v>36</v>
      </c>
      <c r="B46" s="22" t="s">
        <v>127</v>
      </c>
      <c r="C46" s="3">
        <v>40</v>
      </c>
      <c r="D46" s="3" t="s">
        <v>32</v>
      </c>
      <c r="E46" s="87" t="s">
        <v>128</v>
      </c>
      <c r="F46" s="88" t="s">
        <v>129</v>
      </c>
      <c r="G46" s="88"/>
      <c r="H46" s="10" t="s">
        <v>130</v>
      </c>
      <c r="I46" s="10" t="s">
        <v>184</v>
      </c>
      <c r="J46" s="3" t="s">
        <v>27</v>
      </c>
      <c r="K46" s="5" t="s">
        <v>131</v>
      </c>
      <c r="L46" s="8">
        <f t="shared" si="2"/>
        <v>22</v>
      </c>
      <c r="M46" s="83"/>
      <c r="N46" s="83">
        <v>22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>
        <v>8400</v>
      </c>
      <c r="Z46" s="8">
        <f t="shared" si="3"/>
        <v>184800</v>
      </c>
      <c r="AA46" s="3"/>
      <c r="AB46" s="84"/>
      <c r="AC46" s="116"/>
    </row>
    <row r="47" spans="1:31" s="86" customFormat="1" ht="49.5" customHeight="1">
      <c r="A47" s="32">
        <v>36</v>
      </c>
      <c r="B47" s="22" t="s">
        <v>127</v>
      </c>
      <c r="C47" s="3">
        <v>40</v>
      </c>
      <c r="D47" s="3" t="s">
        <v>32</v>
      </c>
      <c r="E47" s="87" t="s">
        <v>128</v>
      </c>
      <c r="F47" s="88" t="s">
        <v>129</v>
      </c>
      <c r="G47" s="88"/>
      <c r="H47" s="10" t="s">
        <v>130</v>
      </c>
      <c r="I47" s="10" t="s">
        <v>184</v>
      </c>
      <c r="J47" s="3" t="s">
        <v>27</v>
      </c>
      <c r="K47" s="5" t="s">
        <v>131</v>
      </c>
      <c r="L47" s="8">
        <f t="shared" si="2"/>
        <v>22</v>
      </c>
      <c r="M47" s="83"/>
      <c r="N47" s="83">
        <v>22</v>
      </c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>
        <v>8400</v>
      </c>
      <c r="Z47" s="8">
        <f t="shared" si="3"/>
        <v>184800</v>
      </c>
      <c r="AA47" s="3"/>
      <c r="AB47" s="84"/>
      <c r="AC47" s="85"/>
      <c r="AD47" s="15"/>
      <c r="AE47" s="15"/>
    </row>
    <row r="48" spans="1:31" s="86" customFormat="1" ht="50.25" customHeight="1">
      <c r="A48" s="32">
        <v>36</v>
      </c>
      <c r="B48" s="22" t="s">
        <v>127</v>
      </c>
      <c r="C48" s="3">
        <v>40</v>
      </c>
      <c r="D48" s="3" t="s">
        <v>32</v>
      </c>
      <c r="E48" s="87" t="s">
        <v>128</v>
      </c>
      <c r="F48" s="88" t="s">
        <v>129</v>
      </c>
      <c r="G48" s="88"/>
      <c r="H48" s="10" t="s">
        <v>130</v>
      </c>
      <c r="I48" s="10" t="s">
        <v>184</v>
      </c>
      <c r="J48" s="3" t="s">
        <v>27</v>
      </c>
      <c r="K48" s="5" t="s">
        <v>131</v>
      </c>
      <c r="L48" s="8">
        <f t="shared" si="2"/>
        <v>22</v>
      </c>
      <c r="M48" s="83"/>
      <c r="N48" s="83">
        <v>22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>
        <v>8400</v>
      </c>
      <c r="Z48" s="8">
        <f t="shared" si="3"/>
        <v>184800</v>
      </c>
      <c r="AA48" s="3"/>
      <c r="AB48" s="84"/>
      <c r="AC48" s="85"/>
      <c r="AD48" s="15"/>
      <c r="AE48" s="15"/>
    </row>
    <row r="49" spans="1:31" s="86" customFormat="1" ht="47.25" customHeight="1">
      <c r="A49" s="32">
        <v>36</v>
      </c>
      <c r="B49" s="22" t="s">
        <v>127</v>
      </c>
      <c r="C49" s="3">
        <v>40</v>
      </c>
      <c r="D49" s="3" t="s">
        <v>32</v>
      </c>
      <c r="E49" s="87" t="s">
        <v>128</v>
      </c>
      <c r="F49" s="88" t="s">
        <v>129</v>
      </c>
      <c r="G49" s="88"/>
      <c r="H49" s="10" t="s">
        <v>130</v>
      </c>
      <c r="I49" s="10" t="s">
        <v>185</v>
      </c>
      <c r="J49" s="3" t="s">
        <v>27</v>
      </c>
      <c r="K49" s="5" t="s">
        <v>131</v>
      </c>
      <c r="L49" s="8">
        <f t="shared" si="2"/>
        <v>19</v>
      </c>
      <c r="M49" s="83"/>
      <c r="N49" s="83"/>
      <c r="O49" s="83"/>
      <c r="P49" s="83"/>
      <c r="Q49" s="83"/>
      <c r="R49" s="83"/>
      <c r="S49" s="83"/>
      <c r="T49" s="83"/>
      <c r="U49" s="83">
        <v>2</v>
      </c>
      <c r="V49" s="83">
        <v>17</v>
      </c>
      <c r="W49" s="83"/>
      <c r="X49" s="83"/>
      <c r="Y49" s="83">
        <v>8400</v>
      </c>
      <c r="Z49" s="8">
        <f t="shared" si="3"/>
        <v>159600</v>
      </c>
      <c r="AA49" s="3"/>
      <c r="AB49" s="84"/>
      <c r="AC49" s="85"/>
      <c r="AD49" s="15"/>
      <c r="AE49" s="15"/>
    </row>
    <row r="50" spans="1:31" s="86" customFormat="1" ht="49.5" customHeight="1">
      <c r="A50" s="13">
        <v>37</v>
      </c>
      <c r="B50" s="11" t="s">
        <v>42</v>
      </c>
      <c r="C50" s="7">
        <v>16</v>
      </c>
      <c r="D50" s="7" t="s">
        <v>19</v>
      </c>
      <c r="E50" s="99" t="s">
        <v>146</v>
      </c>
      <c r="F50" s="7"/>
      <c r="G50" s="13"/>
      <c r="H50" s="7" t="s">
        <v>147</v>
      </c>
      <c r="I50" s="7" t="s">
        <v>148</v>
      </c>
      <c r="J50" s="7" t="s">
        <v>18</v>
      </c>
      <c r="K50" s="7" t="s">
        <v>21</v>
      </c>
      <c r="L50" s="8">
        <f t="shared" si="2"/>
        <v>11</v>
      </c>
      <c r="M50" s="7"/>
      <c r="N50" s="7"/>
      <c r="O50" s="7"/>
      <c r="P50" s="7"/>
      <c r="Q50" s="7">
        <v>1</v>
      </c>
      <c r="R50" s="7"/>
      <c r="S50" s="7"/>
      <c r="T50" s="7">
        <v>1</v>
      </c>
      <c r="U50" s="7">
        <v>1</v>
      </c>
      <c r="V50" s="7"/>
      <c r="W50" s="7">
        <v>8</v>
      </c>
      <c r="X50" s="7"/>
      <c r="Y50" s="7">
        <v>4500</v>
      </c>
      <c r="Z50" s="8">
        <f t="shared" si="3"/>
        <v>49500</v>
      </c>
      <c r="AA50" s="13"/>
      <c r="AB50" s="7"/>
      <c r="AC50" s="115"/>
      <c r="AD50" s="39"/>
      <c r="AE50" s="39"/>
    </row>
    <row r="51" spans="1:31" s="86" customFormat="1" ht="46.5" customHeight="1">
      <c r="A51" s="13">
        <v>40</v>
      </c>
      <c r="B51" s="11" t="s">
        <v>48</v>
      </c>
      <c r="C51" s="7">
        <v>24</v>
      </c>
      <c r="D51" s="7" t="s">
        <v>32</v>
      </c>
      <c r="E51" s="9" t="s">
        <v>99</v>
      </c>
      <c r="F51" s="9" t="s">
        <v>100</v>
      </c>
      <c r="G51" s="9"/>
      <c r="H51" s="14" t="s">
        <v>101</v>
      </c>
      <c r="I51" s="9" t="s">
        <v>174</v>
      </c>
      <c r="J51" s="7" t="s">
        <v>27</v>
      </c>
      <c r="K51" s="7" t="s">
        <v>59</v>
      </c>
      <c r="L51" s="8">
        <f t="shared" si="2"/>
        <v>24</v>
      </c>
      <c r="M51" s="7"/>
      <c r="N51" s="7">
        <v>20</v>
      </c>
      <c r="O51" s="7"/>
      <c r="P51" s="7"/>
      <c r="Q51" s="7"/>
      <c r="R51" s="7"/>
      <c r="S51" s="7"/>
      <c r="T51" s="7"/>
      <c r="U51" s="7"/>
      <c r="V51" s="7"/>
      <c r="W51" s="7">
        <v>4</v>
      </c>
      <c r="X51" s="7"/>
      <c r="Y51" s="7">
        <v>3000</v>
      </c>
      <c r="Z51" s="8">
        <f t="shared" si="3"/>
        <v>72000</v>
      </c>
      <c r="AA51" s="13"/>
      <c r="AB51" s="7"/>
      <c r="AC51" s="115"/>
      <c r="AD51" s="54"/>
      <c r="AE51" s="54"/>
    </row>
    <row r="52" spans="1:31" s="95" customFormat="1" ht="49.5" customHeight="1">
      <c r="A52" s="13">
        <v>39</v>
      </c>
      <c r="B52" s="11" t="s">
        <v>48</v>
      </c>
      <c r="C52" s="7">
        <v>24</v>
      </c>
      <c r="D52" s="7" t="s">
        <v>32</v>
      </c>
      <c r="E52" s="9" t="s">
        <v>95</v>
      </c>
      <c r="F52" s="9" t="s">
        <v>96</v>
      </c>
      <c r="G52" s="17"/>
      <c r="H52" s="9" t="s">
        <v>97</v>
      </c>
      <c r="I52" s="9" t="s">
        <v>98</v>
      </c>
      <c r="J52" s="7" t="s">
        <v>27</v>
      </c>
      <c r="K52" s="7" t="s">
        <v>21</v>
      </c>
      <c r="L52" s="8">
        <f t="shared" si="2"/>
        <v>24</v>
      </c>
      <c r="M52" s="7"/>
      <c r="N52" s="7">
        <v>24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>
        <v>3000</v>
      </c>
      <c r="Z52" s="8">
        <f t="shared" si="3"/>
        <v>72000</v>
      </c>
      <c r="AA52" s="13"/>
      <c r="AB52" s="7"/>
      <c r="AC52" s="13"/>
    </row>
    <row r="53" spans="1:31" s="15" customFormat="1" ht="49.5" customHeight="1">
      <c r="A53" s="89">
        <v>42</v>
      </c>
      <c r="B53" s="90" t="s">
        <v>49</v>
      </c>
      <c r="C53" s="91">
        <v>24</v>
      </c>
      <c r="D53" s="91" t="s">
        <v>32</v>
      </c>
      <c r="E53" s="92"/>
      <c r="F53" s="92" t="s">
        <v>82</v>
      </c>
      <c r="G53" s="92"/>
      <c r="H53" s="96" t="s">
        <v>83</v>
      </c>
      <c r="I53" s="92" t="s">
        <v>84</v>
      </c>
      <c r="J53" s="91" t="s">
        <v>27</v>
      </c>
      <c r="K53" s="91" t="s">
        <v>21</v>
      </c>
      <c r="L53" s="94">
        <f t="shared" si="2"/>
        <v>0</v>
      </c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>
        <v>3000</v>
      </c>
      <c r="Z53" s="94">
        <f t="shared" si="3"/>
        <v>0</v>
      </c>
      <c r="AA53" s="91"/>
      <c r="AB53" s="92"/>
      <c r="AC53" s="89"/>
      <c r="AD53" s="95"/>
      <c r="AE53" s="95"/>
    </row>
    <row r="54" spans="1:31" s="95" customFormat="1" ht="41.25" customHeight="1">
      <c r="A54" s="13">
        <v>43</v>
      </c>
      <c r="B54" s="11" t="s">
        <v>54</v>
      </c>
      <c r="C54" s="7">
        <v>24</v>
      </c>
      <c r="D54" s="7" t="s">
        <v>32</v>
      </c>
      <c r="E54" s="9" t="s">
        <v>99</v>
      </c>
      <c r="F54" s="9" t="s">
        <v>114</v>
      </c>
      <c r="G54" s="17"/>
      <c r="H54" s="9" t="s">
        <v>115</v>
      </c>
      <c r="I54" s="9" t="s">
        <v>212</v>
      </c>
      <c r="J54" s="7" t="s">
        <v>27</v>
      </c>
      <c r="K54" s="7" t="s">
        <v>21</v>
      </c>
      <c r="L54" s="8">
        <f t="shared" si="2"/>
        <v>9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>
        <v>9</v>
      </c>
      <c r="X54" s="7"/>
      <c r="Y54" s="7">
        <v>3000</v>
      </c>
      <c r="Z54" s="8">
        <f t="shared" si="3"/>
        <v>27000</v>
      </c>
      <c r="AA54" s="7"/>
      <c r="AB54" s="9"/>
      <c r="AC54" s="13"/>
      <c r="AD54" s="2"/>
      <c r="AE54" s="2"/>
    </row>
    <row r="55" spans="1:31" s="15" customFormat="1" ht="39" customHeight="1">
      <c r="A55" s="13">
        <v>44</v>
      </c>
      <c r="B55" s="11" t="s">
        <v>53</v>
      </c>
      <c r="C55" s="7">
        <v>24</v>
      </c>
      <c r="D55" s="7" t="s">
        <v>32</v>
      </c>
      <c r="E55" s="9" t="s">
        <v>95</v>
      </c>
      <c r="F55" s="9" t="s">
        <v>116</v>
      </c>
      <c r="G55" s="17"/>
      <c r="H55" s="9" t="s">
        <v>97</v>
      </c>
      <c r="I55" s="9" t="s">
        <v>212</v>
      </c>
      <c r="J55" s="7" t="s">
        <v>27</v>
      </c>
      <c r="K55" s="7" t="s">
        <v>21</v>
      </c>
      <c r="L55" s="8">
        <f t="shared" si="2"/>
        <v>9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>
        <v>9</v>
      </c>
      <c r="X55" s="7"/>
      <c r="Y55" s="7">
        <v>1500</v>
      </c>
      <c r="Z55" s="8">
        <f t="shared" si="3"/>
        <v>13500</v>
      </c>
      <c r="AA55" s="13"/>
      <c r="AB55" s="7"/>
      <c r="AC55" s="13"/>
      <c r="AD55" s="2"/>
      <c r="AE55" s="2"/>
    </row>
    <row r="56" spans="1:31" s="15" customFormat="1" ht="60.75" customHeight="1">
      <c r="A56" s="13">
        <v>45</v>
      </c>
      <c r="B56" s="11" t="s">
        <v>50</v>
      </c>
      <c r="C56" s="7">
        <v>24</v>
      </c>
      <c r="D56" s="7" t="s">
        <v>32</v>
      </c>
      <c r="E56" s="9" t="s">
        <v>81</v>
      </c>
      <c r="F56" s="9" t="s">
        <v>82</v>
      </c>
      <c r="G56" s="9"/>
      <c r="H56" s="14" t="s">
        <v>83</v>
      </c>
      <c r="I56" s="9" t="s">
        <v>193</v>
      </c>
      <c r="J56" s="7" t="s">
        <v>27</v>
      </c>
      <c r="K56" s="7" t="s">
        <v>21</v>
      </c>
      <c r="L56" s="8">
        <f t="shared" si="2"/>
        <v>18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>
        <v>18</v>
      </c>
      <c r="X56" s="7"/>
      <c r="Y56" s="7">
        <v>2500</v>
      </c>
      <c r="Z56" s="8">
        <f t="shared" si="3"/>
        <v>45000</v>
      </c>
      <c r="AA56" s="13"/>
      <c r="AB56" s="7"/>
      <c r="AC56" s="13"/>
      <c r="AD56" s="2"/>
      <c r="AE56" s="2"/>
    </row>
    <row r="57" spans="1:31" s="95" customFormat="1" ht="42" customHeight="1">
      <c r="A57" s="23">
        <v>41</v>
      </c>
      <c r="B57" s="11" t="s">
        <v>77</v>
      </c>
      <c r="C57" s="7">
        <v>24</v>
      </c>
      <c r="D57" s="7" t="s">
        <v>32</v>
      </c>
      <c r="E57" s="30" t="s">
        <v>78</v>
      </c>
      <c r="F57" s="9" t="s">
        <v>79</v>
      </c>
      <c r="G57" s="9"/>
      <c r="H57" s="14" t="s">
        <v>80</v>
      </c>
      <c r="I57" s="31" t="s">
        <v>105</v>
      </c>
      <c r="J57" s="7" t="s">
        <v>27</v>
      </c>
      <c r="K57" s="24" t="s">
        <v>21</v>
      </c>
      <c r="L57" s="8">
        <f t="shared" si="2"/>
        <v>1</v>
      </c>
      <c r="M57" s="26">
        <v>1</v>
      </c>
      <c r="N57" s="27"/>
      <c r="O57" s="25"/>
      <c r="P57" s="25"/>
      <c r="Q57" s="26"/>
      <c r="R57" s="25"/>
      <c r="S57" s="25"/>
      <c r="T57" s="25"/>
      <c r="U57" s="27"/>
      <c r="V57" s="25"/>
      <c r="W57" s="25"/>
      <c r="X57" s="25"/>
      <c r="Y57" s="25">
        <v>2500</v>
      </c>
      <c r="Z57" s="25">
        <f t="shared" si="3"/>
        <v>2500</v>
      </c>
      <c r="AA57" s="4"/>
      <c r="AB57" s="113"/>
      <c r="AC57" s="21"/>
      <c r="AD57" s="15"/>
      <c r="AE57" s="15"/>
    </row>
    <row r="58" spans="1:31" s="15" customFormat="1" ht="38.25" customHeight="1">
      <c r="A58" s="89">
        <v>46</v>
      </c>
      <c r="B58" s="90" t="s">
        <v>64</v>
      </c>
      <c r="C58" s="91">
        <v>24</v>
      </c>
      <c r="D58" s="91" t="s">
        <v>32</v>
      </c>
      <c r="E58" s="92"/>
      <c r="F58" s="92"/>
      <c r="G58" s="93"/>
      <c r="H58" s="92"/>
      <c r="I58" s="36" t="s">
        <v>182</v>
      </c>
      <c r="J58" s="91" t="s">
        <v>27</v>
      </c>
      <c r="K58" s="91" t="s">
        <v>21</v>
      </c>
      <c r="L58" s="94">
        <f t="shared" si="2"/>
        <v>0</v>
      </c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>
        <v>2000</v>
      </c>
      <c r="Z58" s="94">
        <f t="shared" si="3"/>
        <v>0</v>
      </c>
      <c r="AA58" s="91"/>
      <c r="AB58" s="91"/>
      <c r="AC58" s="89"/>
      <c r="AD58" s="62"/>
      <c r="AE58" s="62"/>
    </row>
    <row r="59" spans="1:31" s="15" customFormat="1" ht="41.25" customHeight="1">
      <c r="A59" s="32">
        <v>35</v>
      </c>
      <c r="B59" s="22" t="s">
        <v>71</v>
      </c>
      <c r="C59" s="3">
        <v>24</v>
      </c>
      <c r="D59" s="3" t="s">
        <v>32</v>
      </c>
      <c r="E59" s="88" t="s">
        <v>132</v>
      </c>
      <c r="F59" s="88" t="s">
        <v>133</v>
      </c>
      <c r="G59" s="88"/>
      <c r="H59" s="87" t="s">
        <v>134</v>
      </c>
      <c r="I59" s="88" t="s">
        <v>183</v>
      </c>
      <c r="J59" s="3" t="s">
        <v>27</v>
      </c>
      <c r="K59" s="3" t="s">
        <v>21</v>
      </c>
      <c r="L59" s="83">
        <f>SUM(M59:W59)</f>
        <v>5</v>
      </c>
      <c r="M59" s="83"/>
      <c r="N59" s="83"/>
      <c r="O59" s="83"/>
      <c r="P59" s="83"/>
      <c r="Q59" s="83"/>
      <c r="R59" s="83"/>
      <c r="S59" s="83"/>
      <c r="T59" s="83"/>
      <c r="U59" s="83">
        <v>1</v>
      </c>
      <c r="V59" s="83"/>
      <c r="W59" s="83">
        <v>4</v>
      </c>
      <c r="X59" s="83"/>
      <c r="Y59" s="83">
        <v>2000</v>
      </c>
      <c r="Z59" s="25">
        <f t="shared" si="3"/>
        <v>10000</v>
      </c>
      <c r="AA59" s="3"/>
      <c r="AB59" s="84"/>
      <c r="AC59" s="116"/>
      <c r="AD59" s="80"/>
      <c r="AE59" s="80"/>
    </row>
    <row r="60" spans="1:31" s="15" customFormat="1" ht="41.25" customHeight="1">
      <c r="A60" s="89">
        <v>38</v>
      </c>
      <c r="B60" s="90" t="s">
        <v>69</v>
      </c>
      <c r="C60" s="91">
        <v>24</v>
      </c>
      <c r="D60" s="91" t="s">
        <v>32</v>
      </c>
      <c r="E60" s="92"/>
      <c r="F60" s="92" t="s">
        <v>86</v>
      </c>
      <c r="G60" s="93"/>
      <c r="H60" s="92" t="s">
        <v>87</v>
      </c>
      <c r="I60" s="92" t="s">
        <v>194</v>
      </c>
      <c r="J60" s="91" t="s">
        <v>27</v>
      </c>
      <c r="K60" s="91" t="s">
        <v>21</v>
      </c>
      <c r="L60" s="94">
        <f t="shared" ref="L60:L66" si="4">SUM(M60:X60)</f>
        <v>0</v>
      </c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>
        <v>2500</v>
      </c>
      <c r="Z60" s="94">
        <f t="shared" si="3"/>
        <v>0</v>
      </c>
      <c r="AA60" s="89"/>
      <c r="AB60" s="91"/>
      <c r="AC60" s="89"/>
      <c r="AD60" s="80"/>
      <c r="AE60" s="80"/>
    </row>
    <row r="61" spans="1:31" s="15" customFormat="1" ht="45.75" customHeight="1">
      <c r="A61" s="13">
        <v>47</v>
      </c>
      <c r="B61" s="11" t="s">
        <v>35</v>
      </c>
      <c r="C61" s="7">
        <v>8</v>
      </c>
      <c r="D61" s="7" t="s">
        <v>23</v>
      </c>
      <c r="E61" s="99">
        <v>45667</v>
      </c>
      <c r="F61" s="14"/>
      <c r="G61" s="9"/>
      <c r="H61" s="99" t="s">
        <v>164</v>
      </c>
      <c r="I61" s="99" t="s">
        <v>165</v>
      </c>
      <c r="J61" s="7" t="s">
        <v>27</v>
      </c>
      <c r="K61" s="7" t="s">
        <v>135</v>
      </c>
      <c r="L61" s="8">
        <f t="shared" si="4"/>
        <v>10</v>
      </c>
      <c r="M61" s="7"/>
      <c r="N61" s="7"/>
      <c r="O61" s="7"/>
      <c r="P61" s="7"/>
      <c r="Q61" s="7">
        <v>7</v>
      </c>
      <c r="R61" s="7"/>
      <c r="S61" s="7"/>
      <c r="T61" s="7">
        <v>1</v>
      </c>
      <c r="U61" s="7">
        <v>2</v>
      </c>
      <c r="V61" s="7"/>
      <c r="W61" s="7"/>
      <c r="X61" s="7"/>
      <c r="Y61" s="7">
        <v>1500</v>
      </c>
      <c r="Z61" s="8">
        <f t="shared" si="3"/>
        <v>15000</v>
      </c>
      <c r="AA61" s="7"/>
      <c r="AB61" s="7"/>
      <c r="AC61" s="13"/>
      <c r="AD61" s="18"/>
      <c r="AE61" s="18"/>
    </row>
    <row r="62" spans="1:31" s="15" customFormat="1" ht="76.5" customHeight="1">
      <c r="A62" s="13">
        <v>48</v>
      </c>
      <c r="B62" s="11" t="s">
        <v>35</v>
      </c>
      <c r="C62" s="7">
        <v>8</v>
      </c>
      <c r="D62" s="7" t="s">
        <v>23</v>
      </c>
      <c r="E62" s="99">
        <v>45681</v>
      </c>
      <c r="F62" s="99"/>
      <c r="G62" s="7"/>
      <c r="H62" s="99" t="s">
        <v>138</v>
      </c>
      <c r="I62" s="99" t="s">
        <v>139</v>
      </c>
      <c r="J62" s="7" t="s">
        <v>27</v>
      </c>
      <c r="K62" s="7" t="s">
        <v>59</v>
      </c>
      <c r="L62" s="8">
        <f t="shared" si="4"/>
        <v>10</v>
      </c>
      <c r="M62" s="7"/>
      <c r="N62" s="7"/>
      <c r="O62" s="7"/>
      <c r="P62" s="7"/>
      <c r="Q62" s="7"/>
      <c r="R62" s="7"/>
      <c r="S62" s="7"/>
      <c r="T62" s="7"/>
      <c r="U62" s="7"/>
      <c r="V62" s="7"/>
      <c r="W62" s="7">
        <v>10</v>
      </c>
      <c r="X62" s="7"/>
      <c r="Y62" s="7">
        <v>1500</v>
      </c>
      <c r="Z62" s="8">
        <f t="shared" si="3"/>
        <v>15000</v>
      </c>
      <c r="AA62" s="7"/>
      <c r="AB62" s="7"/>
      <c r="AC62" s="13"/>
      <c r="AD62" s="62"/>
      <c r="AE62" s="62"/>
    </row>
    <row r="63" spans="1:31" s="29" customFormat="1" ht="64.5" customHeight="1">
      <c r="A63" s="13">
        <v>49</v>
      </c>
      <c r="B63" s="11" t="s">
        <v>37</v>
      </c>
      <c r="C63" s="7">
        <v>16</v>
      </c>
      <c r="D63" s="7" t="s">
        <v>23</v>
      </c>
      <c r="E63" s="9" t="s">
        <v>68</v>
      </c>
      <c r="F63" s="9"/>
      <c r="G63" s="9"/>
      <c r="H63" s="14"/>
      <c r="I63" s="14" t="s">
        <v>44</v>
      </c>
      <c r="J63" s="7" t="s">
        <v>33</v>
      </c>
      <c r="K63" s="7" t="s">
        <v>56</v>
      </c>
      <c r="L63" s="8">
        <f t="shared" si="4"/>
        <v>17</v>
      </c>
      <c r="M63" s="7"/>
      <c r="N63" s="7">
        <v>17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>
        <v>2000</v>
      </c>
      <c r="Z63" s="8">
        <f t="shared" si="3"/>
        <v>34000</v>
      </c>
      <c r="AA63" s="7"/>
      <c r="AB63" s="114"/>
      <c r="AC63" s="13"/>
      <c r="AD63" s="129"/>
      <c r="AE63" s="104"/>
    </row>
    <row r="64" spans="1:31" s="86" customFormat="1" ht="64.5" customHeight="1">
      <c r="A64" s="13">
        <v>49</v>
      </c>
      <c r="B64" s="11" t="s">
        <v>37</v>
      </c>
      <c r="C64" s="7">
        <v>16</v>
      </c>
      <c r="D64" s="7" t="s">
        <v>23</v>
      </c>
      <c r="E64" s="9" t="s">
        <v>68</v>
      </c>
      <c r="F64" s="9"/>
      <c r="G64" s="9"/>
      <c r="H64" s="14"/>
      <c r="I64" s="14" t="s">
        <v>44</v>
      </c>
      <c r="J64" s="7" t="s">
        <v>33</v>
      </c>
      <c r="K64" s="7" t="s">
        <v>56</v>
      </c>
      <c r="L64" s="8">
        <f t="shared" si="4"/>
        <v>15</v>
      </c>
      <c r="M64" s="7"/>
      <c r="N64" s="7"/>
      <c r="O64" s="7"/>
      <c r="P64" s="7">
        <v>3</v>
      </c>
      <c r="Q64" s="7"/>
      <c r="R64" s="7"/>
      <c r="S64" s="7"/>
      <c r="T64" s="7">
        <v>1</v>
      </c>
      <c r="U64" s="7"/>
      <c r="V64" s="7"/>
      <c r="W64" s="7">
        <v>11</v>
      </c>
      <c r="X64" s="7"/>
      <c r="Y64" s="7">
        <v>2000</v>
      </c>
      <c r="Z64" s="8">
        <f t="shared" si="3"/>
        <v>30000</v>
      </c>
      <c r="AA64" s="7"/>
      <c r="AB64" s="7"/>
      <c r="AC64" s="115"/>
      <c r="AD64" s="104"/>
      <c r="AE64" s="104"/>
    </row>
    <row r="65" spans="1:31" s="15" customFormat="1" ht="32.25" customHeight="1">
      <c r="A65" s="13">
        <v>51</v>
      </c>
      <c r="B65" s="11" t="s">
        <v>36</v>
      </c>
      <c r="C65" s="7">
        <v>8</v>
      </c>
      <c r="D65" s="7" t="s">
        <v>23</v>
      </c>
      <c r="E65" s="14">
        <v>45548</v>
      </c>
      <c r="F65" s="14"/>
      <c r="G65" s="9"/>
      <c r="H65" s="98" t="s">
        <v>137</v>
      </c>
      <c r="I65" s="98" t="s">
        <v>150</v>
      </c>
      <c r="J65" s="7" t="s">
        <v>27</v>
      </c>
      <c r="K65" s="97" t="s">
        <v>136</v>
      </c>
      <c r="L65" s="8">
        <f t="shared" si="4"/>
        <v>9</v>
      </c>
      <c r="M65" s="7"/>
      <c r="N65" s="7"/>
      <c r="O65" s="7"/>
      <c r="P65" s="7">
        <v>4</v>
      </c>
      <c r="Q65" s="7">
        <v>2</v>
      </c>
      <c r="R65" s="7"/>
      <c r="S65" s="7"/>
      <c r="T65" s="7">
        <v>1</v>
      </c>
      <c r="U65" s="7">
        <v>2</v>
      </c>
      <c r="V65" s="7"/>
      <c r="W65" s="7"/>
      <c r="X65" s="7"/>
      <c r="Y65" s="7">
        <v>1500</v>
      </c>
      <c r="Z65" s="8">
        <f t="shared" si="3"/>
        <v>13500</v>
      </c>
      <c r="AA65" s="13"/>
      <c r="AB65" s="7"/>
      <c r="AC65" s="13"/>
    </row>
    <row r="66" spans="1:31" s="6" customFormat="1" ht="53.25" customHeight="1">
      <c r="A66" s="13">
        <v>50</v>
      </c>
      <c r="B66" s="11" t="s">
        <v>36</v>
      </c>
      <c r="C66" s="7">
        <v>8</v>
      </c>
      <c r="D66" s="7" t="s">
        <v>23</v>
      </c>
      <c r="E66" s="14">
        <v>45545</v>
      </c>
      <c r="F66" s="14"/>
      <c r="G66" s="9"/>
      <c r="H66" s="14" t="s">
        <v>94</v>
      </c>
      <c r="I66" s="14" t="s">
        <v>149</v>
      </c>
      <c r="J66" s="7" t="s">
        <v>27</v>
      </c>
      <c r="K66" s="13" t="s">
        <v>59</v>
      </c>
      <c r="L66" s="8">
        <f t="shared" si="4"/>
        <v>13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>
        <v>13</v>
      </c>
      <c r="X66" s="7"/>
      <c r="Y66" s="7">
        <v>1500</v>
      </c>
      <c r="Z66" s="8">
        <f t="shared" si="3"/>
        <v>19500</v>
      </c>
      <c r="AA66" s="13"/>
      <c r="AB66" s="7"/>
      <c r="AC66" s="13"/>
      <c r="AD66" s="15"/>
      <c r="AE66" s="15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E28" sqref="E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расписание</vt:lpstr>
      <vt:lpstr>Лист1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2025-04-18T07:47:57Z</cp:lastPrinted>
  <dcterms:created xsi:type="dcterms:W3CDTF">2016-09-05T06:29:18Z</dcterms:created>
  <dcterms:modified xsi:type="dcterms:W3CDTF">2025-12-11T08:05:43Z</dcterms:modified>
</cp:coreProperties>
</file>