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4820u-r\обмен\1. Учебно-методический отдел\РАСПИСАНИЕ\2025 расписание\6. июнь 2025\"/>
    </mc:Choice>
  </mc:AlternateContent>
  <bookViews>
    <workbookView xWindow="-120" yWindow="-120" windowWidth="29040" windowHeight="15840"/>
  </bookViews>
  <sheets>
    <sheet name="расписание" sheetId="1" r:id="rId1"/>
    <sheet name="Лист1" sheetId="3" r:id="rId2"/>
  </sheets>
  <externalReferences>
    <externalReference r:id="rId3"/>
    <externalReference r:id="rId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1" hidden="1">Лист1!$A$1:$AE$66</definedName>
    <definedName name="_xlnm._FilterDatabase" localSheetId="0" hidden="1">расписание!$A$6:$AC$87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расписание!$6:$7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расписание!$A$1:$AC$107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 refMode="R1C1"/>
</workbook>
</file>

<file path=xl/calcChain.xml><?xml version="1.0" encoding="utf-8"?>
<calcChain xmlns="http://schemas.openxmlformats.org/spreadsheetml/2006/main">
  <c r="L20" i="1" l="1"/>
  <c r="Z20" i="1" s="1"/>
  <c r="L40" i="1" l="1"/>
  <c r="Z40" i="1" s="1"/>
  <c r="L21" i="1" l="1"/>
  <c r="Z21" i="1" s="1"/>
  <c r="L33" i="1" l="1"/>
  <c r="Z33" i="1" s="1"/>
  <c r="L38" i="1"/>
  <c r="Z38" i="1" s="1"/>
  <c r="Z36" i="1" l="1"/>
  <c r="L9" i="1"/>
  <c r="Z9" i="1" s="1"/>
  <c r="L63" i="1" l="1"/>
  <c r="Z63" i="1" s="1"/>
  <c r="L61" i="1"/>
  <c r="Z61" i="1" s="1"/>
  <c r="L58" i="1"/>
  <c r="Z58" i="1" s="1"/>
  <c r="L82" i="1" l="1"/>
  <c r="Z82" i="1" s="1"/>
  <c r="L83" i="1"/>
  <c r="Z83" i="1" s="1"/>
  <c r="L73" i="1"/>
  <c r="Z73" i="1" s="1"/>
  <c r="L62" i="1"/>
  <c r="Z62" i="1" s="1"/>
  <c r="L32" i="1" l="1"/>
  <c r="Z32" i="1" s="1"/>
  <c r="L27" i="1"/>
  <c r="Z27" i="1" s="1"/>
  <c r="L22" i="1"/>
  <c r="Z22" i="1" s="1"/>
  <c r="L18" i="1"/>
  <c r="Z18" i="1" s="1"/>
  <c r="L17" i="1"/>
  <c r="Z17" i="1" s="1"/>
  <c r="L8" i="1"/>
  <c r="Z8" i="1" s="1"/>
  <c r="L79" i="1" l="1"/>
  <c r="Z79" i="1" s="1"/>
  <c r="L67" i="1" l="1"/>
  <c r="Z67" i="1" s="1"/>
  <c r="L55" i="1"/>
  <c r="Z55" i="1" s="1"/>
  <c r="L64" i="1" l="1"/>
  <c r="Z64" i="1" s="1"/>
  <c r="L59" i="1"/>
  <c r="Z59" i="1" s="1"/>
  <c r="L60" i="1"/>
  <c r="Z60" i="1" s="1"/>
  <c r="L57" i="1"/>
  <c r="Z57" i="1" s="1"/>
  <c r="L46" i="1" l="1"/>
  <c r="L80" i="1"/>
  <c r="Z80" i="1" s="1"/>
  <c r="L76" i="1"/>
  <c r="Z76" i="1" s="1"/>
  <c r="L75" i="1"/>
  <c r="Z75" i="1" s="1"/>
  <c r="L74" i="1"/>
  <c r="Z74" i="1" s="1"/>
  <c r="L71" i="1"/>
  <c r="Z71" i="1" s="1"/>
  <c r="L70" i="1"/>
  <c r="Z70" i="1" s="1"/>
  <c r="L69" i="1"/>
  <c r="Z69" i="1" s="1"/>
  <c r="L68" i="1"/>
  <c r="Z68" i="1" s="1"/>
  <c r="L66" i="1"/>
  <c r="Z66" i="1" s="1"/>
  <c r="L43" i="1" l="1"/>
  <c r="Z43" i="1" s="1"/>
  <c r="L13" i="1"/>
  <c r="L72" i="1" l="1"/>
  <c r="Z72" i="1" s="1"/>
  <c r="L54" i="1"/>
  <c r="Z54" i="1" s="1"/>
  <c r="L51" i="1" l="1"/>
  <c r="Z51" i="1" s="1"/>
  <c r="L12" i="1"/>
  <c r="Z12" i="1" s="1"/>
  <c r="X84" i="1"/>
  <c r="W84" i="1"/>
  <c r="V84" i="1"/>
  <c r="U84" i="1"/>
  <c r="T84" i="1"/>
  <c r="S84" i="1"/>
  <c r="R84" i="1"/>
  <c r="Q84" i="1"/>
  <c r="P84" i="1"/>
  <c r="O84" i="1"/>
  <c r="N84" i="1"/>
  <c r="M84" i="1"/>
  <c r="X44" i="1"/>
  <c r="W44" i="1"/>
  <c r="V44" i="1"/>
  <c r="U44" i="1"/>
  <c r="T44" i="1"/>
  <c r="S44" i="1"/>
  <c r="R44" i="1"/>
  <c r="Q44" i="1"/>
  <c r="P44" i="1"/>
  <c r="O44" i="1"/>
  <c r="N44" i="1"/>
  <c r="M44" i="1"/>
  <c r="S85" i="1" l="1"/>
  <c r="P85" i="1"/>
  <c r="O85" i="1"/>
  <c r="V85" i="1"/>
  <c r="T85" i="1"/>
  <c r="R85" i="1"/>
  <c r="N85" i="1"/>
  <c r="M85" i="1"/>
  <c r="U85" i="1"/>
  <c r="Q85" i="1"/>
  <c r="X85" i="1"/>
  <c r="W85" i="1"/>
  <c r="Z13" i="1"/>
  <c r="L11" i="1"/>
  <c r="Z11" i="1" l="1"/>
  <c r="L50" i="1"/>
  <c r="Z50" i="1" s="1"/>
  <c r="L19" i="1"/>
  <c r="Z19" i="1" s="1"/>
  <c r="L23" i="1"/>
  <c r="Z23" i="1" s="1"/>
  <c r="L77" i="1"/>
  <c r="L65" i="1"/>
  <c r="L16" i="1"/>
  <c r="Z16" i="1" s="1"/>
  <c r="L47" i="1"/>
  <c r="Z47" i="1" s="1"/>
  <c r="L56" i="1"/>
  <c r="Z56" i="1" s="1"/>
  <c r="L49" i="1" l="1"/>
  <c r="Z49" i="1" s="1"/>
  <c r="L48" i="1"/>
  <c r="Z48" i="1" s="1"/>
  <c r="Z46" i="1"/>
  <c r="L42" i="1" l="1"/>
  <c r="Z42" i="1" s="1"/>
  <c r="L41" i="1"/>
  <c r="Z41" i="1" s="1"/>
  <c r="L39" i="1"/>
  <c r="Z39" i="1" s="1"/>
  <c r="L37" i="1"/>
  <c r="Z37" i="1" s="1"/>
  <c r="L35" i="1"/>
  <c r="Z35" i="1" s="1"/>
  <c r="L34" i="1"/>
  <c r="Z34" i="1" s="1"/>
  <c r="L31" i="1"/>
  <c r="Z31" i="1" s="1"/>
  <c r="L30" i="1"/>
  <c r="Z30" i="1" s="1"/>
  <c r="L29" i="1"/>
  <c r="Z29" i="1" s="1"/>
  <c r="L28" i="1"/>
  <c r="Z28" i="1" s="1"/>
  <c r="L26" i="1"/>
  <c r="Z26" i="1" s="1"/>
  <c r="L25" i="1"/>
  <c r="Z25" i="1" s="1"/>
  <c r="L24" i="1"/>
  <c r="Z24" i="1" s="1"/>
  <c r="L15" i="1"/>
  <c r="Z15" i="1" s="1"/>
  <c r="L14" i="1"/>
  <c r="L53" i="1"/>
  <c r="L52" i="1"/>
  <c r="L45" i="1"/>
  <c r="L44" i="1" l="1"/>
  <c r="Z45" i="1"/>
  <c r="Z14" i="1" l="1"/>
  <c r="Z44" i="1" s="1"/>
  <c r="Z77" i="1" l="1"/>
  <c r="Z65" i="1"/>
  <c r="L78" i="1" l="1"/>
  <c r="Z78" i="1" s="1"/>
  <c r="L81" i="1"/>
  <c r="Z81" i="1" s="1"/>
  <c r="Z53" i="1"/>
  <c r="Z52" i="1"/>
  <c r="L36" i="3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Z49" i="3"/>
  <c r="L49" i="3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L63" i="3"/>
  <c r="Z63" i="3" s="1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  <c r="L84" i="1" l="1"/>
  <c r="Z84" i="1" l="1"/>
  <c r="Z85" i="1" s="1"/>
  <c r="L85" i="1"/>
</calcChain>
</file>

<file path=xl/sharedStrings.xml><?xml version="1.0" encoding="utf-8"?>
<sst xmlns="http://schemas.openxmlformats.org/spreadsheetml/2006/main" count="1123" uniqueCount="434">
  <si>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</si>
  <si>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</si>
  <si>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</si>
  <si>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</si>
  <si>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</si>
  <si>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</si>
  <si>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</si>
  <si>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</si>
  <si>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</si>
  <si>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</si>
  <si>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</si>
  <si>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</si>
  <si>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</si>
  <si>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</si>
  <si>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</si>
  <si>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</si>
  <si>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</si>
  <si>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</si>
  <si>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Куратор группы</t>
  </si>
  <si>
    <t>стоимость за единицу</t>
  </si>
  <si>
    <t>стоимость за группу</t>
  </si>
  <si>
    <t>очно-заочная</t>
  </si>
  <si>
    <t>ОО</t>
  </si>
  <si>
    <t>Преподаватель</t>
  </si>
  <si>
    <t>в филиале</t>
  </si>
  <si>
    <t>протоколы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</si>
  <si>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</si>
  <si>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</si>
  <si>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</si>
  <si>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</si>
  <si>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</si>
  <si>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</si>
  <si>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</si>
  <si>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</si>
  <si>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</si>
  <si>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 xml:space="preserve">   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</si>
  <si>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</si>
  <si>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</si>
  <si>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</si>
  <si>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</si>
  <si>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</si>
  <si>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</si>
  <si>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</si>
  <si>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</si>
  <si>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</si>
  <si>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</si>
  <si>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</si>
  <si>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</si>
  <si>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</si>
  <si>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</si>
  <si>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</si>
  <si>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</si>
  <si>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</si>
  <si>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</si>
  <si>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</si>
  <si>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</si>
  <si>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</si>
  <si>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</si>
  <si>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</si>
  <si>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</si>
  <si>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ПКр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</si>
  <si>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</si>
  <si>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</si>
  <si>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</si>
  <si>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</si>
  <si>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</si>
  <si>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</si>
  <si>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</si>
  <si>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</si>
  <si>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</si>
  <si>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</si>
  <si>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</si>
  <si>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</si>
  <si>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</si>
  <si>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</si>
  <si>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</si>
  <si>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</si>
  <si>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</si>
  <si>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</si>
  <si>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</si>
  <si>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</si>
  <si>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</si>
  <si>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</si>
  <si>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</si>
  <si>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</si>
  <si>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</si>
  <si>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</si>
  <si>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</si>
  <si>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</si>
  <si>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</si>
  <si>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</si>
  <si>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</si>
  <si>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</si>
  <si>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</si>
  <si>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</si>
  <si>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</si>
  <si>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</si>
  <si>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</si>
  <si>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</si>
  <si>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</si>
  <si>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</si>
  <si>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</si>
  <si>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</si>
  <si>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</si>
  <si>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</si>
  <si>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</si>
  <si>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</si>
  <si>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</si>
  <si>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</si>
  <si>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</si>
  <si>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</si>
  <si>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</si>
  <si>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</si>
  <si>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</si>
  <si>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</si>
  <si>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</si>
  <si>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</si>
  <si>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</si>
  <si>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</si>
  <si>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</si>
  <si>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</si>
  <si>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</si>
  <si>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ПО</t>
  </si>
  <si>
    <t>ПрПр</t>
  </si>
  <si>
    <t>20.01.2025-30.01.2025</t>
  </si>
  <si>
    <t>Стропальщик</t>
  </si>
  <si>
    <t>Сергиев Посад</t>
  </si>
  <si>
    <t xml:space="preserve">Орехово-Зуевский 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</si>
  <si>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</si>
  <si>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</si>
  <si>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</si>
  <si>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</si>
  <si>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</si>
  <si>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</si>
  <si>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</si>
  <si>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</si>
  <si>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</si>
  <si>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</si>
  <si>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</si>
  <si>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</si>
  <si>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</si>
  <si>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</si>
  <si>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</si>
  <si>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</si>
  <si>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</si>
  <si>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</si>
  <si>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</si>
  <si>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</si>
  <si>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</si>
  <si>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</si>
  <si>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</si>
  <si>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</si>
  <si>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</si>
  <si>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</si>
  <si>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</si>
  <si>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</si>
  <si>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</si>
  <si>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</si>
  <si>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</si>
  <si>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</si>
  <si>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</si>
  <si>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</si>
  <si>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</si>
  <si>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</si>
  <si>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</si>
  <si>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</si>
  <si>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</si>
  <si>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</si>
  <si>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</si>
  <si>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</si>
  <si>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</si>
  <si>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</si>
  <si>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</si>
  <si>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</si>
  <si>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</si>
  <si>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</si>
  <si>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</si>
  <si>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</si>
  <si>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</si>
  <si>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</si>
  <si>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</si>
  <si>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</si>
  <si>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</si>
  <si>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</si>
  <si>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</si>
  <si>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</si>
  <si>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</si>
  <si>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</si>
  <si>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</si>
  <si>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</si>
  <si>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</si>
  <si>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</si>
  <si>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</si>
  <si>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</si>
  <si>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</si>
  <si>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</si>
  <si>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</si>
  <si>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</si>
  <si>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</si>
  <si>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</si>
  <si>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</si>
  <si>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</si>
  <si>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</si>
  <si>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</si>
  <si>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</si>
  <si>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</si>
  <si>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</si>
  <si>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</si>
  <si>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</si>
  <si>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</si>
  <si>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</si>
  <si>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</si>
  <si>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</si>
  <si>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</si>
  <si>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</si>
  <si>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</si>
  <si>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</si>
  <si>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</si>
  <si>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</si>
  <si>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</si>
  <si>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ПК</t>
  </si>
  <si>
    <t>Электромонтер по эксплуатации распределительных сетей</t>
  </si>
  <si>
    <t>Безопасные методы и приемы выполнения земляных работ</t>
  </si>
  <si>
    <t>Безопасные методы и приемы выполнения работ при обработке металлов для руководителей и специалистов</t>
  </si>
  <si>
    <t>Безопасные методы и приемы выполнения работ при погрузочно - разгрузочных работах и размещении грузов для руководителей и специалистов</t>
  </si>
  <si>
    <t>Эксплуатация, ремонт и модернизация электрооборудования подстанций 6-10 кВ и выше</t>
  </si>
  <si>
    <t>Безопасные методы и приемы выполнения работ на автомобильном транспорте для руководителей и специалистов</t>
  </si>
  <si>
    <t>г.Санкт Петербург</t>
  </si>
  <si>
    <t>Безопасные методы и приемы выполнения  работ с ручным инструментом, в том числе с пиротехническим</t>
  </si>
  <si>
    <t>Безопасные методы и приемы выполнения работ в ограниченных и замкнутых пространствах (3 группа по безопасности)</t>
  </si>
  <si>
    <t>Безопасные методы и приемы выполнения работ по эксплуатация электроустановок (предэкзаменационная подготовка на 2 гр. по электробезопасности)</t>
  </si>
  <si>
    <t>малочисленная группа</t>
  </si>
  <si>
    <t>Установка, хранение данных и вычисления с Windows Server 2016</t>
  </si>
  <si>
    <t>Обучение специалистов центра обслуживания клиентов искусству клиенто-ориентированного сервиса</t>
  </si>
  <si>
    <t>Диагностика, определение остаточного ресурса и отыскание мест повреждений в кабельных сетях и управление техническим состоянием</t>
  </si>
  <si>
    <t>Качество и безопасность проведения высоковольтных испытаний и измерений в электроустановках</t>
  </si>
  <si>
    <t>Мастер по монтажу кабельных муфт с термоусаживаемыми  материалами</t>
  </si>
  <si>
    <t>Мастер участка по эксплуатации трансформаторных подстанций и распределительных пунктов</t>
  </si>
  <si>
    <t xml:space="preserve">Машинист электростанции передвижной </t>
  </si>
  <si>
    <t>Особенности эксплуатации кабельных линий в современных условиях</t>
  </si>
  <si>
    <t>Продвинутый QGIS</t>
  </si>
  <si>
    <t>Противодействие коррупции в коммерческих организациях</t>
  </si>
  <si>
    <t>Релейная защита электрооборудования СРЕДНЕГО класса напряжения, выполненная на базе устройств "Сириус". Конфигурирование и наладка устройств "Сириус". Анализ аварий по данным, записанным устройствами "Сириус".</t>
  </si>
  <si>
    <t>Тепловизионное обследование электрооборудования распределительных сетей 0,4-10 кВ при помощи тепловизора TESTO 875-1"</t>
  </si>
  <si>
    <t>Управление и работа с персоналом энергетики, ТЭК, промышленных предприятий</t>
  </si>
  <si>
    <t>Управленческий анализ</t>
  </si>
  <si>
    <t>Успешный руководитель: инструменты управления</t>
  </si>
  <si>
    <t>Экономика и регулирование деятельности по технологическому присоединению к электрическим сетям</t>
  </si>
  <si>
    <t xml:space="preserve">Электромонтер по испытаниям и измерениям </t>
  </si>
  <si>
    <t>Малочисленная группа</t>
  </si>
  <si>
    <t>1 Вакансия(Мытищи)      4 Вакансия(Раменки) Малочисленная группа</t>
  </si>
  <si>
    <t>2 Вакансия(Раменки) Малочисленная группа</t>
  </si>
  <si>
    <t xml:space="preserve">2 Вакансия(Домодед)     1 Вакансия(Серг.Посад)  Малочисленная группа     </t>
  </si>
  <si>
    <t>Рожнов 2,3-Контур-Толк, Рожнов 4 Голицыно</t>
  </si>
  <si>
    <t>02.06.2025-04.06.2025</t>
  </si>
  <si>
    <t>02.06.2025-03.06.2025 Контур Толк</t>
  </si>
  <si>
    <t>04.06.2025 Голицыно</t>
  </si>
  <si>
    <t>,</t>
  </si>
  <si>
    <t>02.06.2025-03.06.2026 Контур Толк</t>
  </si>
  <si>
    <t>04.06.2025 Щелково</t>
  </si>
  <si>
    <t>Кожаева 2,3 Контур Толк, Потанина 4 Щелково</t>
  </si>
  <si>
    <t>Андронова 2,3,4 Контур Толк</t>
  </si>
  <si>
    <t>04.06.2025 Контур Толк</t>
  </si>
  <si>
    <t>Андронова 9,10,11 Контур Толк + уч. Материал</t>
  </si>
  <si>
    <t>09.06.2025-11.06.2025</t>
  </si>
  <si>
    <t>09.06.2025 Контур Толк</t>
  </si>
  <si>
    <t>10.06.2025-11.06.2025 Контур Толк</t>
  </si>
  <si>
    <t>04.06.2025-05.06.2025</t>
  </si>
  <si>
    <t>05.06.2025 Контур Толк</t>
  </si>
  <si>
    <t>Родионова 2,3,5 Контур Толк</t>
  </si>
  <si>
    <t>02.06.2025-05.06.2025</t>
  </si>
  <si>
    <t>02.06.2025, 03.06.2025 Контур Толк</t>
  </si>
  <si>
    <t>09.06.2025-10.06.2025 Контур Толк</t>
  </si>
  <si>
    <t>Рожнов 17 Томилино</t>
  </si>
  <si>
    <t>17.06.2025 Томилино</t>
  </si>
  <si>
    <t>02.06.2025-06.06.2025</t>
  </si>
  <si>
    <t>04.06.2025-06.06.2025</t>
  </si>
  <si>
    <t>04.06.2025-05.06.2025 Контур Толк</t>
  </si>
  <si>
    <t>06.06.2025 Контур Толк</t>
  </si>
  <si>
    <t>Зиновьев 4,5,6 Контур Толк</t>
  </si>
  <si>
    <t>16.06.2025-20.06.2025</t>
  </si>
  <si>
    <t>16.06.2025, 17.06.2025, 18.06.2025 Контур Толк</t>
  </si>
  <si>
    <t>19.06.2025-20.06.2025</t>
  </si>
  <si>
    <t xml:space="preserve"> Рожнов 20 Щелково</t>
  </si>
  <si>
    <t>20.06.2025 Шелково</t>
  </si>
  <si>
    <t>Потехина 2,3,4 Контур Толк</t>
  </si>
  <si>
    <t>23.06.2025-25.06.2025</t>
  </si>
  <si>
    <t>23.06.2025, 24.06.2025 Контур Толк</t>
  </si>
  <si>
    <t>25.06.2025 Контур Толк</t>
  </si>
  <si>
    <t>Кожаева 9,10,11 Контур Толк</t>
  </si>
  <si>
    <t>11.06.2025 Контур Толк</t>
  </si>
  <si>
    <t>Рожнов 25,26,27 Контур Толк</t>
  </si>
  <si>
    <t>25.06.2025-27.06.2025</t>
  </si>
  <si>
    <t>25.06.2025, 26.06.2025 Контур Толк</t>
  </si>
  <si>
    <t>27.06.2025 Контур Толк</t>
  </si>
  <si>
    <t>16.06.2025- 17.06.2025</t>
  </si>
  <si>
    <t>Андронова 26,27,30 Контур Толк</t>
  </si>
  <si>
    <t>26.06.2025, 27.06.2025 Контур Толк</t>
  </si>
  <si>
    <t>30.06.2025 Контур Толк</t>
  </si>
  <si>
    <t>Кожаева 16,17,18,19,20 Контур Толк</t>
  </si>
  <si>
    <t>16.06.2025-29.07.2025</t>
  </si>
  <si>
    <t>04.07.2025-29.07.2025</t>
  </si>
  <si>
    <t xml:space="preserve">16.06.2025, 17.06.2025, 18.06.2025, 19.06.2025, 20.06.2025 Контур Толк </t>
  </si>
  <si>
    <t>16.06.2025-11.07.2025</t>
  </si>
  <si>
    <t>01.07.2025-11.07.2025</t>
  </si>
  <si>
    <t>Мытищи</t>
  </si>
  <si>
    <t>02.06.2025-03.06.2025</t>
  </si>
  <si>
    <t>03.06.2025 Контур Толк</t>
  </si>
  <si>
    <t>09.06.2025-11.06.2026</t>
  </si>
  <si>
    <t>Калакуцкий 3,4 Контур Толк +уч.материал</t>
  </si>
  <si>
    <t>03.06.2025-05.06.2025</t>
  </si>
  <si>
    <t>09.06.2025-10.06.2025</t>
  </si>
  <si>
    <t>10.06.2025 Контур Толк</t>
  </si>
  <si>
    <t>Рожнов уч.материал</t>
  </si>
  <si>
    <t>02.06.2025-09.06.2025</t>
  </si>
  <si>
    <t>г.Санкт Петербург, ул.Авиационная,23</t>
  </si>
  <si>
    <t>Центр подготовки кадров энергетики, Санкт-Петербург,27.10.2025-30.10.2025</t>
  </si>
  <si>
    <t>Обучение было в марте, следующий поток осенью</t>
  </si>
  <si>
    <t>г.Санкт Петербург, Лесной пр-т, д.20, кор.15</t>
  </si>
  <si>
    <t>16.06.2025-27.06.2025</t>
  </si>
  <si>
    <t>16.06.2025-30.06.2025</t>
  </si>
  <si>
    <t>г.Зеленоград</t>
  </si>
  <si>
    <t>г.Зеленоград, пр-т Панфиловский ,д.10, стр.3</t>
  </si>
  <si>
    <t xml:space="preserve">19.06.2025 Домодедово </t>
  </si>
  <si>
    <t>Минц 2,3 Контур Толк, 18 уч.материал, 19 Домодедово</t>
  </si>
  <si>
    <t>Дзюба 2,3,4,5,6 Контур Толк</t>
  </si>
  <si>
    <t>02.06.2025, 03.06.2025, 04.06.2025, 05.06.2025, 06.06.2025 Контур Толк</t>
  </si>
  <si>
    <t>09.06.2025-23.06.2025</t>
  </si>
  <si>
    <t>10.06.2025 Томилино</t>
  </si>
  <si>
    <t>06.06.2025-09.06.2025 Контур Толк</t>
  </si>
  <si>
    <t>06.06.2025-10.06.2025</t>
  </si>
  <si>
    <t>19.06.2025 Щелково</t>
  </si>
  <si>
    <t>Рожнов 23 Контур Толк, Андронова 24,25 Контур Толк</t>
  </si>
  <si>
    <t>Рожнов 24 Голицыно</t>
  </si>
  <si>
    <t>24.06.2025 Голицыно</t>
  </si>
  <si>
    <t>16.06.2025-23.06.2025</t>
  </si>
  <si>
    <t>Санкт-Петербург</t>
  </si>
  <si>
    <t>ПЭИПК, Санкт-Петербург, ул.Ленинский пр., д.89</t>
  </si>
  <si>
    <t>23.06.2025-27.06.2025 Онлайн подключение</t>
  </si>
  <si>
    <t>Бауманский УС "Специалист" Ежедневно с 10.00-17.10</t>
  </si>
  <si>
    <t>23.06.2025-30.06.2025</t>
  </si>
  <si>
    <t>ОТМЕНА</t>
  </si>
  <si>
    <t>ПЭИПК, Санкт-Петербург, ул.Авиационная, д.23</t>
  </si>
  <si>
    <t>10.06.2025-24.06.2025</t>
  </si>
  <si>
    <t>19.06.2025-20.06.2025 Контур Толк</t>
  </si>
  <si>
    <t>10.06.2025, 11.06.2026 Контур Толк 16.06.2025, 17.06.2025, 18.06.2025, 23.06.2025, 24.06.2025 ИНДИГО</t>
  </si>
  <si>
    <t>Балахонцев 10,11,19,20 Котур Толк + Зиновьев ИНДИГО</t>
  </si>
  <si>
    <t>11.06.2025-16.06.2025</t>
  </si>
  <si>
    <t>16.06.2025 Щелково</t>
  </si>
  <si>
    <t>Потанина 16 Щелково</t>
  </si>
  <si>
    <t>17.06.2025 Щелково</t>
  </si>
  <si>
    <t>Потанина 17 Щелково</t>
  </si>
  <si>
    <t xml:space="preserve"> Потехина 5 Контур Толк</t>
  </si>
  <si>
    <t>05.06.2025  Контур Толк</t>
  </si>
  <si>
    <t>09.06.2025, 10.06.2025, 11.06.2025, 16.06.2025, 17.06.2025  Контур Толк</t>
  </si>
  <si>
    <t>Зиновьев 9,10,11 Контур Толк, Фролов 16,17, Котур Толк</t>
  </si>
  <si>
    <t>09.06.2025, 10.06.2025, 11.06.2025 Контур Толк</t>
  </si>
  <si>
    <t>Зиновьев 9,10,11 Контур Толк</t>
  </si>
  <si>
    <t>09.06.2025-08.07.2026</t>
  </si>
  <si>
    <t>26.06.2025 - 08.07.2025</t>
  </si>
  <si>
    <t>Потанина 2 Мытищи</t>
  </si>
  <si>
    <t>02.06.2025 Мытищи</t>
  </si>
  <si>
    <t>Администрирование OC</t>
  </si>
  <si>
    <t>Бадулин Д.</t>
  </si>
  <si>
    <t>16.06.2025-26.06.2025</t>
  </si>
  <si>
    <t xml:space="preserve">16.06.2025, 17.06.2025, 18.06.2025, 19.06.2025 Контур Толк </t>
  </si>
  <si>
    <t>Кожаева 16,17,18,19 Контур Толк</t>
  </si>
  <si>
    <t>Обеспечение экологической безопасности руководителями и специалистами экологических служб и систем экологического контроля</t>
  </si>
  <si>
    <t xml:space="preserve"> 17.06.2025, 19.06.2025, 20.06.2025 Контур Толк </t>
  </si>
  <si>
    <t>17.06.2025-23.06.2025</t>
  </si>
  <si>
    <t>Организация коммерческого учета на розничных рынках электрической энергии, внедрение интеллектуальных систем учета</t>
  </si>
  <si>
    <t>03.06.2025-06.06.2025</t>
  </si>
  <si>
    <t>Руководители организаций, отнесённых в установленном порядке к категориям по гражданской обороне</t>
  </si>
  <si>
    <t>Управление проектами при организации строительства энергетических и электросетевых объектов</t>
  </si>
  <si>
    <t>Бородулина, Михеева, Труляев</t>
  </si>
  <si>
    <t>Рожнов 19 Щелково</t>
  </si>
  <si>
    <t>10.06.2025 Павловский Посад</t>
  </si>
  <si>
    <t>Павловский Посад</t>
  </si>
  <si>
    <t>Рожнов 2,3-Контур-Толк, Рожнов 10 Павловский Посад</t>
  </si>
  <si>
    <t>02.06.2025-10.06.2025</t>
  </si>
  <si>
    <t>Воинский учет и бронирование граждан, прибывающих в запас</t>
  </si>
  <si>
    <t>25.06.2025-26.06.2025-27.06.2025 Онлайн подключение</t>
  </si>
  <si>
    <t>25.06.2025-30.06.2025</t>
  </si>
  <si>
    <t>Школа наставника</t>
  </si>
  <si>
    <t>10.06.2025-03.09.2025</t>
  </si>
  <si>
    <t>Коптенко 10, 11 Голицыно, Чеховская 18 Контур Толк, Фахриева 23,24 Голицыно</t>
  </si>
  <si>
    <t>10.06.2025, 11.06.2025, 18.06.2025 Контур Толк, 23.06.2025, 24.06.2025, 08.07.2025, 09.07.2025, 16.07.2025 Контур Толк, 23.07.2025, 24.07.2025, 04.08.2025, 05.08.2025, 13.08.2025, 14.08.2025, 20.08.2025 Контур Толк</t>
  </si>
  <si>
    <t>19.06.2025, 20.06.2025, 23.06.2025  Контур Толк</t>
  </si>
  <si>
    <t>Потехина 19, 20,23 Контур Толк</t>
  </si>
  <si>
    <t xml:space="preserve">  02.06.2025-04.06.2025</t>
  </si>
  <si>
    <t>20.06.2025, 23.06.2025  Контур Толк</t>
  </si>
  <si>
    <t>02.06.2025, 03.06.2025, 04.06.2025 Контур Толк</t>
  </si>
  <si>
    <t>Фролов 2,3,4 Контур Толк + Фролов 5,6 уч.материал</t>
  </si>
  <si>
    <t>02.06.2025 Контур Толк</t>
  </si>
  <si>
    <t>03.06.2025  Голицыно</t>
  </si>
  <si>
    <t>Зиновьев 2 Контур Толк, Зиновьев 3 Голицыно</t>
  </si>
  <si>
    <t>Диагностика и управление техническим состоянием кабельных линий с изоляцией из полиэтилена</t>
  </si>
  <si>
    <t>ДВО</t>
  </si>
  <si>
    <t>Организация контроля и учета электроэнергии</t>
  </si>
  <si>
    <t>19.06.2025-20.06.2025 Онлайн подключение</t>
  </si>
  <si>
    <t xml:space="preserve">17.06.2025-20.06.2025 </t>
  </si>
  <si>
    <t>г. Санкт-Петербург</t>
  </si>
  <si>
    <t>С 09.30 , ЦНТИ ПРОГРЕСС, г. Санкт-Петербург, Васильевский остров, Средний пр-т, д.36/40ст.</t>
  </si>
  <si>
    <t>ОДДС по МСФО "IAS" 7 прямым и косвенным методами (Мастер-класс в MS Excel)</t>
  </si>
  <si>
    <t>04.06.2025     Контур Толк</t>
  </si>
  <si>
    <t>Родионова 6,9 Контур Толк, Потанина 10 Томилино</t>
  </si>
  <si>
    <t>Рожнов 2,3-Контур-Толк, Потанина 4 Щелково</t>
  </si>
  <si>
    <t>Мевшая И.В.</t>
  </si>
  <si>
    <t>Галицкая Н.Е.</t>
  </si>
  <si>
    <t>Стецко А.А.</t>
  </si>
  <si>
    <t>материал готовит Фролов для Учи.про</t>
  </si>
  <si>
    <t>перенос на июль</t>
  </si>
  <si>
    <t>04.07.2025- 16.07.2025</t>
  </si>
  <si>
    <t>доп.группа от 02.06.2025</t>
  </si>
  <si>
    <t>51750, 69900</t>
  </si>
  <si>
    <t>ПЕРЕНОС НА ДЕКАБРЬ</t>
  </si>
  <si>
    <t>ПЕРЕНОС НА июль-август</t>
  </si>
  <si>
    <t>27.06.2025- 30.06.2025</t>
  </si>
  <si>
    <t>Киктева Е. 30 Голицыно</t>
  </si>
  <si>
    <t>Куцобина 17,19,20 Контур Толк + Куцобина 18,23 уч. материал</t>
  </si>
  <si>
    <t>отмена</t>
  </si>
  <si>
    <r>
      <rPr>
        <b/>
        <sz val="9"/>
        <rFont val="Times New Roman"/>
        <family val="1"/>
        <charset val="204"/>
      </rPr>
      <t>ОТМЕНА</t>
    </r>
    <r>
      <rPr>
        <sz val="9"/>
        <rFont val="Times New Roman"/>
        <family val="1"/>
        <charset val="204"/>
      </rPr>
      <t xml:space="preserve"> 16.06.2025-26.06.2025</t>
    </r>
  </si>
  <si>
    <r>
      <t>02.06.2025-</t>
    </r>
    <r>
      <rPr>
        <b/>
        <sz val="9"/>
        <rFont val="Times New Roman"/>
        <family val="1"/>
        <charset val="204"/>
      </rPr>
      <t>16.06.2025</t>
    </r>
  </si>
  <si>
    <t>ОТМЕНА 17.06.2025-23.06.2025</t>
  </si>
  <si>
    <t>ОТМЕНА 19.06.2025-23.06.2025</t>
  </si>
  <si>
    <t>ОТМЕНА  02.06.2025-20.06.2025</t>
  </si>
  <si>
    <t xml:space="preserve"> 19.06.2025-01.07.2025</t>
  </si>
  <si>
    <t xml:space="preserve"> 19.06.2025-16.07.2025</t>
  </si>
  <si>
    <r>
      <rPr>
        <b/>
        <sz val="9"/>
        <rFont val="Times New Roman"/>
        <family val="1"/>
        <charset val="204"/>
      </rPr>
      <t xml:space="preserve">ОТМЕНА </t>
    </r>
    <r>
      <rPr>
        <sz val="9"/>
        <rFont val="Times New Roman"/>
        <family val="1"/>
        <charset val="204"/>
      </rPr>
      <t>02.06.2025-19.06.2025</t>
    </r>
  </si>
  <si>
    <t>Антропов  4,5 Контур Толк + уч. материал</t>
  </si>
  <si>
    <t>Андронова 16, Контур Толк, Антропов 17, Контур Толк, Калакуцкий 18, Контур Толк Родионова 20, Контур Толк     Родионова 23, Контур Толк</t>
  </si>
  <si>
    <t>Родионова 10, Контур Толк + Зиновьев ИНДИГО</t>
  </si>
  <si>
    <t>ОТМЕНА 26.06.2025-30.06.2025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</si>
  <si>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на июнь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</si>
</sst>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46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9"/>
      <name val="Cambria"/>
      <family val="1"/>
      <charset val="204"/>
    </font>
    <font>
      <sz val="9"/>
      <name val="Arial"/>
      <family val="2"/>
      <charset val="204"/>
    </font>
    <font>
      <b/>
      <u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3" fillId="0" borderId="2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 applyNumberFormat="0">
      <alignment horizontal="left"/>
    </xf>
    <xf numFmtId="172" fontId="19" fillId="0" borderId="3">
      <protection locked="0"/>
    </xf>
    <xf numFmtId="172" fontId="20" fillId="2" borderId="3"/>
    <xf numFmtId="0" fontId="7" fillId="0" borderId="0"/>
    <xf numFmtId="0" fontId="7" fillId="0" borderId="0"/>
    <xf numFmtId="0" fontId="8" fillId="0" borderId="0"/>
    <xf numFmtId="0" fontId="8" fillId="0" borderId="0"/>
    <xf numFmtId="173" fontId="21" fillId="3" borderId="4" applyNumberFormat="0" applyBorder="0" applyAlignment="0">
      <alignment vertical="center"/>
      <protection locked="0"/>
    </xf>
    <xf numFmtId="0" fontId="22" fillId="0" borderId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13" fillId="0" borderId="0">
      <protection locked="0"/>
    </xf>
    <xf numFmtId="0" fontId="26" fillId="0" borderId="0"/>
    <xf numFmtId="0" fontId="29" fillId="4" borderId="0" applyNumberFormat="0" applyBorder="0" applyAlignment="0" applyProtection="0"/>
    <xf numFmtId="0" fontId="2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0" fontId="3" fillId="0" borderId="0"/>
    <xf numFmtId="0" fontId="3" fillId="0" borderId="0"/>
    <xf numFmtId="166" fontId="13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9" fillId="0" borderId="0" xfId="0" applyFont="1"/>
    <xf numFmtId="0" fontId="12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5" borderId="0" xfId="0" applyFont="1" applyFill="1"/>
    <xf numFmtId="0" fontId="24" fillId="0" borderId="1" xfId="0" applyFont="1" applyBorder="1" applyAlignment="1" applyProtection="1">
      <alignment horizontal="center" vertical="top" wrapText="1"/>
      <protection hidden="1"/>
    </xf>
    <xf numFmtId="0" fontId="34" fillId="0" borderId="1" xfId="0" applyFont="1" applyBorder="1" applyAlignment="1" applyProtection="1">
      <alignment horizontal="center" vertical="top" wrapText="1"/>
      <protection hidden="1"/>
    </xf>
    <xf numFmtId="0" fontId="35" fillId="0" borderId="1" xfId="0" applyFont="1" applyBorder="1" applyAlignment="1" applyProtection="1">
      <alignment horizontal="center" vertical="top" wrapText="1"/>
      <protection hidden="1"/>
    </xf>
    <xf numFmtId="0" fontId="3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9" fillId="7" borderId="0" xfId="0" applyFont="1" applyFill="1"/>
    <xf numFmtId="0" fontId="24" fillId="0" borderId="1" xfId="0" applyFont="1" applyBorder="1" applyAlignment="1">
      <alignment horizontal="center" vertical="top" wrapText="1"/>
    </xf>
    <xf numFmtId="14" fontId="35" fillId="0" borderId="1" xfId="0" applyNumberFormat="1" applyFont="1" applyBorder="1" applyAlignment="1" applyProtection="1">
      <alignment horizontal="center" vertical="top" wrapText="1"/>
      <protection hidden="1"/>
    </xf>
    <xf numFmtId="0" fontId="24" fillId="0" borderId="0" xfId="0" applyFont="1" applyAlignment="1">
      <alignment horizontal="center" vertical="top"/>
    </xf>
    <xf numFmtId="0" fontId="24" fillId="0" borderId="5" xfId="0" applyFont="1" applyBorder="1" applyAlignment="1" applyProtection="1">
      <alignment horizontal="center" vertical="top" wrapText="1"/>
      <protection hidden="1"/>
    </xf>
    <xf numFmtId="0" fontId="35" fillId="0" borderId="1" xfId="0" applyFont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25" fillId="0" borderId="1" xfId="0" applyFont="1" applyBorder="1" applyAlignment="1">
      <alignment horizontal="left" vertical="top" wrapText="1"/>
    </xf>
    <xf numFmtId="0" fontId="24" fillId="8" borderId="1" xfId="0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 applyProtection="1">
      <alignment horizontal="center" vertical="top" wrapText="1"/>
      <protection hidden="1"/>
    </xf>
    <xf numFmtId="0" fontId="30" fillId="6" borderId="1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12" fillId="6" borderId="0" xfId="0" applyFont="1" applyFill="1" applyAlignment="1">
      <alignment horizontal="left" vertical="top" wrapText="1"/>
    </xf>
    <xf numFmtId="0" fontId="12" fillId="6" borderId="0" xfId="0" applyFont="1" applyFill="1" applyAlignment="1">
      <alignment horizontal="left" vertical="top"/>
    </xf>
    <xf numFmtId="0" fontId="35" fillId="6" borderId="1" xfId="0" applyFont="1" applyFill="1" applyBorder="1" applyAlignment="1" applyProtection="1">
      <alignment horizontal="center" vertical="top" wrapText="1"/>
      <protection hidden="1"/>
    </xf>
    <xf numFmtId="0" fontId="33" fillId="8" borderId="1" xfId="0" applyFont="1" applyFill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center" vertical="center" wrapText="1"/>
      <protection hidden="1"/>
    </xf>
    <xf numFmtId="0" fontId="24" fillId="9" borderId="1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 applyProtection="1">
      <alignment horizontal="left" vertical="top" wrapText="1"/>
      <protection hidden="1"/>
    </xf>
    <xf numFmtId="0" fontId="24" fillId="9" borderId="1" xfId="0" applyFont="1" applyFill="1" applyBorder="1" applyAlignment="1" applyProtection="1">
      <alignment horizontal="center" vertical="top" wrapText="1"/>
      <protection hidden="1"/>
    </xf>
    <xf numFmtId="0" fontId="35" fillId="9" borderId="1" xfId="0" applyFont="1" applyFill="1" applyBorder="1" applyAlignment="1" applyProtection="1">
      <alignment horizontal="center" vertical="top" wrapText="1"/>
      <protection hidden="1"/>
    </xf>
    <xf numFmtId="0" fontId="35" fillId="9" borderId="1" xfId="0" applyFont="1" applyFill="1" applyBorder="1" applyAlignment="1">
      <alignment horizontal="center" vertical="top" wrapText="1"/>
    </xf>
    <xf numFmtId="0" fontId="34" fillId="9" borderId="1" xfId="0" applyFont="1" applyFill="1" applyBorder="1" applyAlignment="1" applyProtection="1">
      <alignment horizontal="center" vertical="top" wrapText="1"/>
      <protection hidden="1"/>
    </xf>
    <xf numFmtId="0" fontId="24" fillId="9" borderId="0" xfId="0" applyFont="1" applyFill="1" applyAlignment="1">
      <alignment horizontal="center" vertical="top"/>
    </xf>
    <xf numFmtId="0" fontId="24" fillId="7" borderId="1" xfId="0" applyFont="1" applyFill="1" applyBorder="1" applyAlignment="1">
      <alignment horizontal="center" vertical="top" wrapText="1"/>
    </xf>
    <xf numFmtId="0" fontId="24" fillId="7" borderId="1" xfId="0" applyFont="1" applyFill="1" applyBorder="1" applyAlignment="1" applyProtection="1">
      <alignment horizontal="left" vertical="top" wrapText="1"/>
      <protection hidden="1"/>
    </xf>
    <xf numFmtId="0" fontId="24" fillId="7" borderId="1" xfId="0" applyFont="1" applyFill="1" applyBorder="1" applyAlignment="1" applyProtection="1">
      <alignment horizontal="center" vertical="top" wrapText="1"/>
      <protection hidden="1"/>
    </xf>
    <xf numFmtId="0" fontId="35" fillId="7" borderId="1" xfId="0" applyFont="1" applyFill="1" applyBorder="1" applyAlignment="1" applyProtection="1">
      <alignment horizontal="center" vertical="top" wrapText="1"/>
      <protection hidden="1"/>
    </xf>
    <xf numFmtId="0" fontId="34" fillId="7" borderId="1" xfId="0" applyFont="1" applyFill="1" applyBorder="1" applyAlignment="1" applyProtection="1">
      <alignment horizontal="center" vertical="top" wrapText="1"/>
      <protection hidden="1"/>
    </xf>
    <xf numFmtId="0" fontId="24" fillId="7" borderId="1" xfId="0" applyFont="1" applyFill="1" applyBorder="1" applyAlignment="1">
      <alignment horizontal="center" vertical="top"/>
    </xf>
    <xf numFmtId="0" fontId="24" fillId="7" borderId="0" xfId="0" applyFont="1" applyFill="1" applyAlignment="1">
      <alignment horizontal="center" vertical="top"/>
    </xf>
    <xf numFmtId="0" fontId="24" fillId="10" borderId="1" xfId="0" applyFont="1" applyFill="1" applyBorder="1" applyAlignment="1">
      <alignment horizontal="center" vertical="top" wrapText="1"/>
    </xf>
    <xf numFmtId="0" fontId="24" fillId="10" borderId="1" xfId="0" applyFont="1" applyFill="1" applyBorder="1" applyAlignment="1" applyProtection="1">
      <alignment horizontal="left" vertical="top" wrapText="1"/>
      <protection hidden="1"/>
    </xf>
    <xf numFmtId="0" fontId="24" fillId="10" borderId="1" xfId="0" applyFont="1" applyFill="1" applyBorder="1" applyAlignment="1" applyProtection="1">
      <alignment horizontal="center" vertical="top" wrapText="1"/>
      <protection hidden="1"/>
    </xf>
    <xf numFmtId="0" fontId="35" fillId="10" borderId="1" xfId="0" applyFont="1" applyFill="1" applyBorder="1" applyAlignment="1" applyProtection="1">
      <alignment horizontal="center" vertical="top" wrapText="1"/>
      <protection hidden="1"/>
    </xf>
    <xf numFmtId="0" fontId="35" fillId="10" borderId="1" xfId="0" applyFont="1" applyFill="1" applyBorder="1" applyAlignment="1">
      <alignment horizontal="center" vertical="top" wrapText="1"/>
    </xf>
    <xf numFmtId="0" fontId="34" fillId="10" borderId="1" xfId="0" applyFont="1" applyFill="1" applyBorder="1" applyAlignment="1" applyProtection="1">
      <alignment horizontal="center" vertical="top" wrapText="1"/>
      <protection hidden="1"/>
    </xf>
    <xf numFmtId="0" fontId="24" fillId="10" borderId="1" xfId="0" applyFont="1" applyFill="1" applyBorder="1" applyAlignment="1">
      <alignment horizontal="center" vertical="top"/>
    </xf>
    <xf numFmtId="0" fontId="24" fillId="10" borderId="0" xfId="0" applyFont="1" applyFill="1" applyAlignment="1">
      <alignment horizontal="center" vertical="top"/>
    </xf>
    <xf numFmtId="0" fontId="24" fillId="11" borderId="1" xfId="0" applyFont="1" applyFill="1" applyBorder="1" applyAlignment="1">
      <alignment horizontal="center" vertical="top" wrapText="1"/>
    </xf>
    <xf numFmtId="0" fontId="24" fillId="11" borderId="1" xfId="0" applyFont="1" applyFill="1" applyBorder="1" applyAlignment="1" applyProtection="1">
      <alignment horizontal="left" vertical="top" wrapText="1"/>
      <protection hidden="1"/>
    </xf>
    <xf numFmtId="0" fontId="24" fillId="11" borderId="1" xfId="0" applyFont="1" applyFill="1" applyBorder="1" applyAlignment="1" applyProtection="1">
      <alignment horizontal="center" vertical="top" wrapText="1"/>
      <protection hidden="1"/>
    </xf>
    <xf numFmtId="0" fontId="35" fillId="11" borderId="1" xfId="0" applyFont="1" applyFill="1" applyBorder="1" applyAlignment="1" applyProtection="1">
      <alignment horizontal="center" vertical="top" wrapText="1"/>
      <protection hidden="1"/>
    </xf>
    <xf numFmtId="0" fontId="35" fillId="11" borderId="1" xfId="0" applyFont="1" applyFill="1" applyBorder="1" applyAlignment="1">
      <alignment horizontal="center" vertical="top" wrapText="1"/>
    </xf>
    <xf numFmtId="0" fontId="34" fillId="11" borderId="1" xfId="0" applyFont="1" applyFill="1" applyBorder="1" applyAlignment="1" applyProtection="1">
      <alignment horizontal="center" vertical="top" wrapText="1"/>
      <protection hidden="1"/>
    </xf>
    <xf numFmtId="0" fontId="24" fillId="11" borderId="1" xfId="0" applyFont="1" applyFill="1" applyBorder="1" applyAlignment="1">
      <alignment horizontal="center" vertical="top"/>
    </xf>
    <xf numFmtId="0" fontId="24" fillId="11" borderId="0" xfId="0" applyFont="1" applyFill="1" applyAlignment="1">
      <alignment horizontal="center" vertical="top"/>
    </xf>
    <xf numFmtId="0" fontId="24" fillId="12" borderId="1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 applyProtection="1">
      <alignment horizontal="left" vertical="top" wrapText="1"/>
      <protection hidden="1"/>
    </xf>
    <xf numFmtId="0" fontId="24" fillId="12" borderId="1" xfId="0" applyFont="1" applyFill="1" applyBorder="1" applyAlignment="1" applyProtection="1">
      <alignment horizontal="center" vertical="top" wrapText="1"/>
      <protection hidden="1"/>
    </xf>
    <xf numFmtId="0" fontId="35" fillId="12" borderId="1" xfId="0" applyFont="1" applyFill="1" applyBorder="1" applyAlignment="1" applyProtection="1">
      <alignment horizontal="center" vertical="top" wrapText="1"/>
      <protection hidden="1"/>
    </xf>
    <xf numFmtId="0" fontId="35" fillId="12" borderId="1" xfId="0" applyFont="1" applyFill="1" applyBorder="1" applyAlignment="1">
      <alignment horizontal="center" vertical="top" wrapText="1"/>
    </xf>
    <xf numFmtId="0" fontId="34" fillId="12" borderId="1" xfId="0" applyFont="1" applyFill="1" applyBorder="1" applyAlignment="1" applyProtection="1">
      <alignment horizontal="center" vertical="top" wrapText="1"/>
      <protection hidden="1"/>
    </xf>
    <xf numFmtId="0" fontId="24" fillId="12" borderId="1" xfId="0" applyFont="1" applyFill="1" applyBorder="1" applyAlignment="1">
      <alignment horizontal="center" vertical="top"/>
    </xf>
    <xf numFmtId="0" fontId="24" fillId="12" borderId="0" xfId="0" applyFont="1" applyFill="1" applyAlignment="1">
      <alignment horizontal="center" vertical="top"/>
    </xf>
    <xf numFmtId="0" fontId="36" fillId="12" borderId="1" xfId="0" applyFont="1" applyFill="1" applyBorder="1" applyAlignment="1" applyProtection="1">
      <alignment horizontal="left" vertical="top" wrapText="1"/>
      <protection hidden="1"/>
    </xf>
    <xf numFmtId="0" fontId="36" fillId="12" borderId="1" xfId="0" applyFont="1" applyFill="1" applyBorder="1" applyAlignment="1" applyProtection="1">
      <alignment horizontal="center" vertical="top" wrapText="1"/>
      <protection hidden="1"/>
    </xf>
    <xf numFmtId="0" fontId="24" fillId="13" borderId="1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 applyProtection="1">
      <alignment horizontal="left" vertical="top" wrapText="1"/>
      <protection hidden="1"/>
    </xf>
    <xf numFmtId="0" fontId="24" fillId="13" borderId="1" xfId="0" applyFont="1" applyFill="1" applyBorder="1" applyAlignment="1" applyProtection="1">
      <alignment horizontal="center" vertical="top" wrapText="1"/>
      <protection hidden="1"/>
    </xf>
    <xf numFmtId="0" fontId="35" fillId="13" borderId="1" xfId="0" applyFont="1" applyFill="1" applyBorder="1" applyAlignment="1" applyProtection="1">
      <alignment horizontal="center" vertical="top" wrapText="1"/>
      <protection hidden="1"/>
    </xf>
    <xf numFmtId="14" fontId="35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4" fillId="13" borderId="1" xfId="0" applyFont="1" applyFill="1" applyBorder="1" applyAlignment="1" applyProtection="1">
      <alignment horizontal="center" vertical="top" wrapText="1"/>
      <protection hidden="1"/>
    </xf>
    <xf numFmtId="0" fontId="24" fillId="13" borderId="1" xfId="0" applyFont="1" applyFill="1" applyBorder="1" applyAlignment="1">
      <alignment horizontal="center" vertical="top"/>
    </xf>
    <xf numFmtId="0" fontId="24" fillId="13" borderId="0" xfId="0" applyFont="1" applyFill="1" applyAlignment="1">
      <alignment horizontal="center" vertical="top"/>
    </xf>
    <xf numFmtId="0" fontId="35" fillId="7" borderId="1" xfId="0" applyFont="1" applyFill="1" applyBorder="1" applyAlignment="1">
      <alignment horizontal="center" vertical="top" wrapText="1"/>
    </xf>
    <xf numFmtId="0" fontId="24" fillId="9" borderId="5" xfId="0" applyFont="1" applyFill="1" applyBorder="1" applyAlignment="1" applyProtection="1">
      <alignment horizontal="center" vertical="top" wrapText="1"/>
      <protection hidden="1"/>
    </xf>
    <xf numFmtId="0" fontId="30" fillId="6" borderId="1" xfId="0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top"/>
    </xf>
    <xf numFmtId="14" fontId="37" fillId="0" borderId="1" xfId="0" applyNumberFormat="1" applyFont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center" vertical="center" wrapText="1"/>
      <protection hidden="1"/>
    </xf>
    <xf numFmtId="0" fontId="24" fillId="14" borderId="1" xfId="0" applyFont="1" applyFill="1" applyBorder="1" applyAlignment="1">
      <alignment horizontal="center" vertical="top" wrapText="1"/>
    </xf>
    <xf numFmtId="0" fontId="24" fillId="14" borderId="1" xfId="0" applyFont="1" applyFill="1" applyBorder="1" applyAlignment="1" applyProtection="1">
      <alignment horizontal="left" vertical="top" wrapText="1"/>
      <protection hidden="1"/>
    </xf>
    <xf numFmtId="0" fontId="24" fillId="14" borderId="1" xfId="0" applyFont="1" applyFill="1" applyBorder="1" applyAlignment="1" applyProtection="1">
      <alignment horizontal="center" vertical="top" wrapText="1"/>
      <protection hidden="1"/>
    </xf>
    <xf numFmtId="0" fontId="35" fillId="14" borderId="1" xfId="0" applyFont="1" applyFill="1" applyBorder="1" applyAlignment="1" applyProtection="1">
      <alignment horizontal="center" vertical="top" wrapText="1"/>
      <protection hidden="1"/>
    </xf>
    <xf numFmtId="0" fontId="35" fillId="14" borderId="1" xfId="0" applyFont="1" applyFill="1" applyBorder="1" applyAlignment="1">
      <alignment horizontal="center" vertical="top" wrapText="1"/>
    </xf>
    <xf numFmtId="0" fontId="34" fillId="14" borderId="1" xfId="0" applyFont="1" applyFill="1" applyBorder="1" applyAlignment="1" applyProtection="1">
      <alignment horizontal="center" vertical="top" wrapText="1"/>
      <protection hidden="1"/>
    </xf>
    <xf numFmtId="0" fontId="24" fillId="14" borderId="0" xfId="0" applyFont="1" applyFill="1" applyAlignment="1">
      <alignment horizontal="center" vertical="top"/>
    </xf>
    <xf numFmtId="14" fontId="35" fillId="14" borderId="1" xfId="0" applyNumberFormat="1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14" fontId="12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24" fillId="0" borderId="1" xfId="0" applyNumberFormat="1" applyFont="1" applyBorder="1" applyAlignment="1" applyProtection="1">
      <alignment horizontal="center" vertical="top" wrapText="1"/>
      <protection hidden="1"/>
    </xf>
    <xf numFmtId="0" fontId="24" fillId="15" borderId="1" xfId="0" applyFont="1" applyFill="1" applyBorder="1" applyAlignment="1">
      <alignment horizontal="center" vertical="top" wrapText="1"/>
    </xf>
    <xf numFmtId="0" fontId="24" fillId="15" borderId="1" xfId="0" applyFont="1" applyFill="1" applyBorder="1" applyAlignment="1" applyProtection="1">
      <alignment horizontal="left" vertical="top" wrapText="1"/>
      <protection hidden="1"/>
    </xf>
    <xf numFmtId="0" fontId="24" fillId="15" borderId="1" xfId="0" applyFont="1" applyFill="1" applyBorder="1" applyAlignment="1" applyProtection="1">
      <alignment horizontal="center" vertical="top" wrapText="1"/>
      <protection hidden="1"/>
    </xf>
    <xf numFmtId="0" fontId="34" fillId="15" borderId="1" xfId="0" applyFont="1" applyFill="1" applyBorder="1" applyAlignment="1" applyProtection="1">
      <alignment horizontal="center" vertical="top" wrapText="1"/>
      <protection hidden="1"/>
    </xf>
    <xf numFmtId="0" fontId="24" fillId="15" borderId="0" xfId="0" applyFont="1" applyFill="1" applyAlignment="1">
      <alignment horizontal="center" vertical="top"/>
    </xf>
    <xf numFmtId="14" fontId="24" fillId="7" borderId="1" xfId="0" applyNumberFormat="1" applyFont="1" applyFill="1" applyBorder="1" applyAlignment="1" applyProtection="1">
      <alignment horizontal="center" vertical="top" wrapText="1"/>
      <protection hidden="1"/>
    </xf>
    <xf numFmtId="0" fontId="36" fillId="15" borderId="1" xfId="0" applyFont="1" applyFill="1" applyBorder="1" applyAlignment="1" applyProtection="1">
      <alignment horizontal="left" vertical="top" wrapText="1"/>
      <protection hidden="1"/>
    </xf>
    <xf numFmtId="0" fontId="36" fillId="15" borderId="1" xfId="0" applyFont="1" applyFill="1" applyBorder="1" applyAlignment="1" applyProtection="1">
      <alignment horizontal="center" vertical="top" wrapText="1"/>
      <protection hidden="1"/>
    </xf>
    <xf numFmtId="14" fontId="24" fillId="15" borderId="1" xfId="0" applyNumberFormat="1" applyFont="1" applyFill="1" applyBorder="1" applyAlignment="1" applyProtection="1">
      <alignment horizontal="center" vertical="top" wrapText="1"/>
      <protection hidden="1"/>
    </xf>
    <xf numFmtId="0" fontId="24" fillId="15" borderId="5" xfId="0" applyFont="1" applyFill="1" applyBorder="1" applyAlignment="1" applyProtection="1">
      <alignment horizontal="center" vertical="top" wrapText="1"/>
      <protection hidden="1"/>
    </xf>
    <xf numFmtId="0" fontId="24" fillId="15" borderId="1" xfId="0" applyFont="1" applyFill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0" fontId="24" fillId="11" borderId="5" xfId="0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>
      <alignment horizontal="left" vertical="top"/>
    </xf>
    <xf numFmtId="0" fontId="24" fillId="0" borderId="0" xfId="0" applyFont="1" applyAlignment="1" applyProtection="1">
      <alignment horizontal="center" vertical="top" wrapText="1"/>
      <protection hidden="1"/>
    </xf>
    <xf numFmtId="0" fontId="24" fillId="0" borderId="0" xfId="0" applyFont="1" applyAlignment="1">
      <alignment horizontal="center" vertical="top" wrapText="1"/>
    </xf>
    <xf numFmtId="0" fontId="37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 wrapText="1"/>
    </xf>
    <xf numFmtId="0" fontId="24" fillId="16" borderId="1" xfId="0" applyFont="1" applyFill="1" applyBorder="1" applyAlignment="1" applyProtection="1">
      <alignment horizontal="left" vertical="top" wrapText="1"/>
      <protection hidden="1"/>
    </xf>
    <xf numFmtId="0" fontId="24" fillId="16" borderId="1" xfId="0" applyFont="1" applyFill="1" applyBorder="1" applyAlignment="1" applyProtection="1">
      <alignment horizontal="center" vertical="top" wrapText="1"/>
      <protection hidden="1"/>
    </xf>
    <xf numFmtId="0" fontId="35" fillId="16" borderId="1" xfId="0" applyFont="1" applyFill="1" applyBorder="1" applyAlignment="1" applyProtection="1">
      <alignment horizontal="center" vertical="top" wrapText="1"/>
      <protection hidden="1"/>
    </xf>
    <xf numFmtId="0" fontId="35" fillId="16" borderId="1" xfId="0" applyFont="1" applyFill="1" applyBorder="1" applyAlignment="1">
      <alignment horizontal="center" vertical="top" wrapText="1"/>
    </xf>
    <xf numFmtId="0" fontId="34" fillId="16" borderId="1" xfId="0" applyFont="1" applyFill="1" applyBorder="1" applyAlignment="1" applyProtection="1">
      <alignment horizontal="center" vertical="top" wrapText="1"/>
      <protection hidden="1"/>
    </xf>
    <xf numFmtId="0" fontId="24" fillId="16" borderId="5" xfId="0" applyFont="1" applyFill="1" applyBorder="1" applyAlignment="1" applyProtection="1">
      <alignment horizontal="center" vertical="top" wrapText="1"/>
      <protection hidden="1"/>
    </xf>
    <xf numFmtId="0" fontId="9" fillId="16" borderId="0" xfId="0" applyFont="1" applyFill="1"/>
    <xf numFmtId="0" fontId="24" fillId="9" borderId="0" xfId="0" applyFont="1" applyFill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/>
    </xf>
    <xf numFmtId="0" fontId="37" fillId="0" borderId="0" xfId="0" applyFont="1" applyAlignment="1">
      <alignment horizontal="center" vertical="center" wrapText="1"/>
    </xf>
    <xf numFmtId="0" fontId="24" fillId="15" borderId="5" xfId="0" applyFont="1" applyFill="1" applyBorder="1" applyAlignment="1">
      <alignment horizontal="center" vertical="top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9" fillId="0" borderId="0" xfId="0" applyFont="1" applyFill="1"/>
    <xf numFmtId="0" fontId="28" fillId="0" borderId="0" xfId="0" applyFont="1" applyFill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32" fillId="0" borderId="1" xfId="26" applyFont="1" applyFill="1" applyBorder="1" applyAlignment="1" applyProtection="1">
      <alignment horizontal="center" vertical="center" textRotation="90" wrapText="1"/>
      <protection hidden="1"/>
    </xf>
    <xf numFmtId="0" fontId="12" fillId="0" borderId="1" xfId="0" applyFont="1" applyFill="1" applyBorder="1" applyAlignment="1" applyProtection="1">
      <alignment horizontal="center" vertical="center" textRotation="90" wrapText="1"/>
      <protection hidden="1"/>
    </xf>
    <xf numFmtId="0" fontId="9" fillId="0" borderId="1" xfId="0" applyFont="1" applyFill="1" applyBorder="1"/>
    <xf numFmtId="0" fontId="25" fillId="0" borderId="5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/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43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2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3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44" fillId="0" borderId="0" xfId="0" applyFont="1" applyFill="1"/>
    <xf numFmtId="0" fontId="24" fillId="0" borderId="1" xfId="0" applyFont="1" applyFill="1" applyBorder="1" applyAlignment="1" applyProtection="1">
      <alignment horizontal="left" vertical="center" wrapText="1"/>
      <protection hidden="1"/>
    </xf>
    <xf numFmtId="0" fontId="24" fillId="0" borderId="7" xfId="0" applyFont="1" applyFill="1" applyBorder="1" applyAlignment="1" applyProtection="1">
      <alignment horizontal="center" vertical="center" wrapText="1"/>
      <protection hidden="1"/>
    </xf>
    <xf numFmtId="0" fontId="25" fillId="0" borderId="7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/>
    <xf numFmtId="0" fontId="24" fillId="0" borderId="5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vertical="center" wrapText="1"/>
      <protection hidden="1"/>
    </xf>
    <xf numFmtId="0" fontId="30" fillId="0" borderId="1" xfId="0" applyFont="1" applyFill="1" applyBorder="1" applyAlignment="1" applyProtection="1">
      <alignment horizontal="center" vertical="center" wrapText="1"/>
      <protection hidden="1"/>
    </xf>
    <xf numFmtId="164" fontId="3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 applyProtection="1">
      <alignment horizontal="center" vertical="center" wrapText="1"/>
      <protection hidden="1"/>
    </xf>
    <xf numFmtId="0" fontId="26" fillId="0" borderId="0" xfId="0" applyFont="1" applyFill="1"/>
    <xf numFmtId="0" fontId="31" fillId="0" borderId="1" xfId="0" applyFont="1" applyFill="1" applyBorder="1" applyAlignment="1">
      <alignment horizontal="left" vertical="top" wrapText="1"/>
    </xf>
    <xf numFmtId="14" fontId="2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top"/>
    </xf>
    <xf numFmtId="0" fontId="24" fillId="0" borderId="1" xfId="0" applyFont="1" applyFill="1" applyBorder="1" applyAlignment="1">
      <alignment horizontal="center" vertical="top"/>
    </xf>
    <xf numFmtId="0" fontId="24" fillId="0" borderId="0" xfId="0" applyFont="1" applyFill="1" applyAlignment="1">
      <alignment horizontal="center" vertical="top"/>
    </xf>
    <xf numFmtId="0" fontId="24" fillId="0" borderId="1" xfId="0" applyFont="1" applyFill="1" applyBorder="1" applyAlignment="1">
      <alignment horizontal="center" vertical="top" wrapText="1"/>
    </xf>
    <xf numFmtId="0" fontId="24" fillId="0" borderId="0" xfId="0" applyFont="1" applyFill="1" applyAlignment="1">
      <alignment horizontal="center" vertical="top" wrapText="1"/>
    </xf>
    <xf numFmtId="0" fontId="0" fillId="0" borderId="0" xfId="0" applyFill="1"/>
    <xf numFmtId="14" fontId="24" fillId="0" borderId="1" xfId="0" applyNumberFormat="1" applyFont="1" applyFill="1" applyBorder="1" applyAlignment="1" applyProtection="1">
      <alignment horizontal="center" vertical="top" wrapText="1"/>
      <protection hidden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24" fillId="0" borderId="6" xfId="0" applyFont="1" applyFill="1" applyBorder="1" applyAlignment="1">
      <alignment horizontal="center" vertical="top"/>
    </xf>
    <xf numFmtId="0" fontId="40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41" fillId="0" borderId="1" xfId="0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30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87">
    <cellStyle name="”ќђќ‘ћ‚›‰" xfId="2"/>
    <cellStyle name="”ќђќ‘ћ‚›‰ 2" xfId="41"/>
    <cellStyle name="”љ‘ђћ‚ђќќ›‰" xfId="3"/>
    <cellStyle name="”љ‘ђћ‚ђќќ›‰ 2" xfId="42"/>
    <cellStyle name="„…ќ…†ќ›‰" xfId="4"/>
    <cellStyle name="„…ќ…†ќ›‰ 2" xfId="43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7"/>
    <cellStyle name="Обычный 2" xfId="16"/>
    <cellStyle name="Обычный 2 2" xfId="17"/>
    <cellStyle name="Обычный 2 2 2" xfId="30"/>
    <cellStyle name="Обычный 2 2 2 2" xfId="37"/>
    <cellStyle name="Обычный 2 2 2 2 2" xfId="57"/>
    <cellStyle name="Обычный 2 2 2 2 2 2" xfId="84"/>
    <cellStyle name="Обычный 2 2 2 2 3" xfId="72"/>
    <cellStyle name="Обычный 2 2 2 3" xfId="49"/>
    <cellStyle name="Обычный 2 2 2 3 2" xfId="78"/>
    <cellStyle name="Обычный 2 2 2 4" xfId="66"/>
    <cellStyle name="Обычный 2 2 3" xfId="34"/>
    <cellStyle name="Обычный 2 2 3 2" xfId="54"/>
    <cellStyle name="Обычный 2 2 3 2 2" xfId="81"/>
    <cellStyle name="Обычный 2 2 3 3" xfId="61"/>
    <cellStyle name="Обычный 2 2 3 3 2" xfId="86"/>
    <cellStyle name="Обычный 2 2 3 4" xfId="69"/>
    <cellStyle name="Обычный 2 2 4" xfId="28"/>
    <cellStyle name="Обычный 2 2 4 2" xfId="31"/>
    <cellStyle name="Обычный 2 2 4 2 2" xfId="38"/>
    <cellStyle name="Обычный 2 2 4 2 2 2" xfId="58"/>
    <cellStyle name="Обычный 2 2 4 2 2 2 2" xfId="85"/>
    <cellStyle name="Обычный 2 2 4 2 2 3" xfId="73"/>
    <cellStyle name="Обычный 2 2 4 2 3" xfId="50"/>
    <cellStyle name="Обычный 2 2 4 2 3 2" xfId="79"/>
    <cellStyle name="Обычный 2 2 4 2 4" xfId="67"/>
    <cellStyle name="Обычный 2 2 4 3" xfId="35"/>
    <cellStyle name="Обычный 2 2 4 3 2" xfId="55"/>
    <cellStyle name="Обычный 2 2 4 3 2 2" xfId="82"/>
    <cellStyle name="Обычный 2 2 4 3 3" xfId="70"/>
    <cellStyle name="Обычный 2 2 4 4" xfId="47"/>
    <cellStyle name="Обычный 2 2 4 4 2" xfId="76"/>
    <cellStyle name="Обычный 2 2 4 5" xfId="64"/>
    <cellStyle name="Обычный 2 2 5" xfId="45"/>
    <cellStyle name="Обычный 2 2 5 2" xfId="75"/>
    <cellStyle name="Обычный 2 2 6" xfId="63"/>
    <cellStyle name="Обычный 2 3" xfId="29"/>
    <cellStyle name="Обычный 2 3 2" xfId="36"/>
    <cellStyle name="Обычный 2 3 2 2" xfId="56"/>
    <cellStyle name="Обычный 2 3 2 2 2" xfId="83"/>
    <cellStyle name="Обычный 2 3 2 3" xfId="71"/>
    <cellStyle name="Обычный 2 3 3" xfId="48"/>
    <cellStyle name="Обычный 2 3 3 2" xfId="77"/>
    <cellStyle name="Обычный 2 3 4" xfId="65"/>
    <cellStyle name="Обычный 2 4" xfId="33"/>
    <cellStyle name="Обычный 2 4 2" xfId="53"/>
    <cellStyle name="Обычный 2 4 2 2" xfId="80"/>
    <cellStyle name="Обычный 2 4 3" xfId="68"/>
    <cellStyle name="Обычный 2 5" xfId="44"/>
    <cellStyle name="Обычный 2 5 2" xfId="74"/>
    <cellStyle name="Обычный 2 6" xfId="62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2"/>
    <cellStyle name="Финансовый 2 2" xfId="39"/>
    <cellStyle name="Финансовый 2 2 2" xfId="59"/>
    <cellStyle name="Финансовый 2 3" xfId="51"/>
    <cellStyle name="Финансовый 3" xfId="40"/>
    <cellStyle name="Финансовый 3 2" xfId="60"/>
    <cellStyle name="Финансовый 4" xfId="52"/>
    <cellStyle name="Хороший" xfId="26" builtinId="26"/>
    <cellStyle name="Џђћ–…ќ’ќ›‰" xfId="24"/>
    <cellStyle name="Џђћ–…ќ’ќ›‰ 2" xfId="46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27</xdr:col>
      <xdr:colOff>219076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72;&#1087;&#1072;\&#1048;&#1085;&#1089;&#1090;&#1080;&#1090;&#1091;&#1090;\&#1056;&#1040;&#1057;&#1055;&#1048;&#1057;&#1040;&#1053;&#1048;&#1045;\1.&#1057;&#1042;&#1054;&#1044;%20&#1055;&#1051;&#1040;&#1053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2021"/>
      <sheetName val="виды"/>
      <sheetName val="ауп фио"/>
      <sheetName val="филиалы (2)"/>
      <sheetName val="график"/>
      <sheetName val="филиалы"/>
      <sheetName val="План"/>
      <sheetName val="excel"/>
      <sheetName val="справочни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veden.peipk.org/sveden/education/programs/ekonomika-i-regulirovanie-deyatelynosti-po-texnologicheskomu-prisoedineniyu-k-elektricheskim-_op002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F87"/>
  <sheetViews>
    <sheetView tabSelected="1" view="pageBreakPreview" zoomScale="80" zoomScaleNormal="80" zoomScaleSheetLayoutView="80" workbookViewId="0">
      <pane ySplit="6" topLeftCell="A80" activePane="bottomLeft" state="frozen"/>
      <selection pane="bottomLeft" activeCell="B84" sqref="B84"/>
    </sheetView>
  </sheetViews>
  <sheetFormatPr defaultRowHeight="15.75" outlineLevelRow="1" outlineLevelCol="1"/>
  <cols>
    <col min="1" max="1" width="3.85546875" style="189" customWidth="1"/>
    <col min="2" max="2" width="43.85546875" style="189" customWidth="1"/>
    <col min="3" max="3" width="11.5703125" style="189" customWidth="1"/>
    <col min="4" max="4" width="11" style="189" customWidth="1"/>
    <col min="5" max="5" width="12.28515625" style="189" customWidth="1"/>
    <col min="6" max="6" width="11.42578125" style="189" customWidth="1"/>
    <col min="7" max="7" width="12.5703125" style="189" customWidth="1"/>
    <col min="8" max="8" width="13.7109375" style="189" customWidth="1"/>
    <col min="9" max="9" width="12.5703125" style="189" customWidth="1"/>
    <col min="10" max="10" width="12.28515625" style="189" customWidth="1"/>
    <col min="11" max="11" width="19.42578125" style="189" customWidth="1"/>
    <col min="12" max="12" width="11.7109375" style="189" customWidth="1"/>
    <col min="13" max="13" width="5.42578125" style="189" customWidth="1" outlineLevel="1"/>
    <col min="14" max="14" width="5.7109375" style="189" customWidth="1" outlineLevel="1"/>
    <col min="15" max="15" width="5.85546875" style="189" customWidth="1" outlineLevel="1"/>
    <col min="16" max="16" width="6.5703125" style="189" customWidth="1" outlineLevel="1"/>
    <col min="17" max="17" width="4.42578125" style="189" customWidth="1" outlineLevel="1"/>
    <col min="18" max="19" width="5" style="189" customWidth="1" outlineLevel="1"/>
    <col min="20" max="20" width="5.140625" style="189" customWidth="1" outlineLevel="1"/>
    <col min="21" max="21" width="4.7109375" style="189" customWidth="1" outlineLevel="1"/>
    <col min="22" max="22" width="6" style="189" customWidth="1" outlineLevel="1"/>
    <col min="23" max="23" width="5" style="189" customWidth="1" outlineLevel="1"/>
    <col min="24" max="24" width="5.5703125" style="189" customWidth="1" outlineLevel="1"/>
    <col min="25" max="25" width="10.140625" style="189" hidden="1" customWidth="1" outlineLevel="1"/>
    <col min="26" max="26" width="10.85546875" style="189" hidden="1" customWidth="1" outlineLevel="1"/>
    <col min="27" max="27" width="15.28515625" style="189" hidden="1" customWidth="1"/>
    <col min="28" max="28" width="20" style="189" hidden="1" customWidth="1"/>
    <col min="29" max="29" width="16.140625" style="131" hidden="1" customWidth="1"/>
    <col min="30" max="16384" width="9.140625" style="131"/>
  </cols>
  <sheetData>
    <row r="1" spans="1:29" ht="37.5" hidden="1" customHeight="1" outlineLevel="1">
      <c r="A1" s="129"/>
      <c r="B1" s="129"/>
      <c r="C1" s="130"/>
      <c r="D1" s="130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</row>
    <row r="2" spans="1:29" ht="37.5" hidden="1" customHeight="1" outlineLevel="1">
      <c r="A2" s="196" t="s">
        <v>433</v>
      </c>
      <c r="B2" s="197"/>
      <c r="C2" s="197"/>
      <c r="D2" s="197"/>
      <c r="E2" s="197"/>
      <c r="F2" s="197"/>
      <c r="G2" s="197"/>
      <c r="H2" s="190"/>
      <c r="I2" s="190"/>
      <c r="J2" s="190"/>
      <c r="K2" s="129"/>
      <c r="L2" s="129"/>
      <c r="M2" s="129"/>
      <c r="N2" s="130"/>
      <c r="O2" s="130"/>
      <c r="P2" s="130"/>
      <c r="Q2" s="130"/>
      <c r="R2" s="132"/>
      <c r="S2" s="130"/>
      <c r="T2" s="132"/>
      <c r="U2" s="130"/>
      <c r="V2" s="130"/>
      <c r="W2" s="130"/>
      <c r="X2" s="130"/>
      <c r="Y2" s="130"/>
      <c r="Z2" s="130"/>
      <c r="AA2" s="130"/>
      <c r="AB2" s="132"/>
    </row>
    <row r="3" spans="1:29" ht="72.75" hidden="1" customHeight="1" outlineLevel="1">
      <c r="A3" s="197"/>
      <c r="B3" s="197"/>
      <c r="C3" s="197"/>
      <c r="D3" s="197"/>
      <c r="E3" s="197"/>
      <c r="F3" s="197"/>
      <c r="G3" s="197"/>
      <c r="H3" s="190"/>
      <c r="I3" s="190"/>
      <c r="J3" s="190"/>
      <c r="K3" s="129"/>
      <c r="L3" s="129"/>
      <c r="M3" s="129"/>
      <c r="N3" s="130"/>
      <c r="O3" s="130"/>
      <c r="P3" s="130"/>
      <c r="Q3" s="130"/>
      <c r="R3" s="132"/>
      <c r="S3" s="130"/>
      <c r="T3" s="132"/>
      <c r="U3" s="130"/>
      <c r="V3" s="130"/>
      <c r="W3" s="130"/>
      <c r="X3" s="130"/>
      <c r="Y3" s="130"/>
      <c r="Z3" s="130"/>
      <c r="AA3" s="130"/>
      <c r="AB3" s="132"/>
    </row>
    <row r="4" spans="1:29" ht="18.75" hidden="1" customHeight="1" outlineLevel="1">
      <c r="A4" s="197"/>
      <c r="B4" s="197"/>
      <c r="C4" s="197"/>
      <c r="D4" s="197"/>
      <c r="E4" s="197"/>
      <c r="F4" s="197"/>
      <c r="G4" s="197"/>
      <c r="H4" s="190"/>
      <c r="I4" s="190"/>
      <c r="J4" s="190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</row>
    <row r="5" spans="1:29" ht="35.25" hidden="1" customHeight="1" outlineLevel="1">
      <c r="A5" s="129"/>
      <c r="B5" s="129"/>
      <c r="C5" s="130"/>
      <c r="D5" s="130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</row>
    <row r="6" spans="1:29" ht="107.25" customHeight="1" collapsed="1">
      <c r="A6" s="133" t="s">
        <v>0</v>
      </c>
      <c r="B6" s="134" t="s">
        <v>1</v>
      </c>
      <c r="C6" s="135" t="s">
        <v>2</v>
      </c>
      <c r="D6" s="135" t="s">
        <v>3</v>
      </c>
      <c r="E6" s="136" t="s">
        <v>15</v>
      </c>
      <c r="F6" s="136" t="s">
        <v>34</v>
      </c>
      <c r="G6" s="136" t="s">
        <v>29</v>
      </c>
      <c r="H6" s="136" t="s">
        <v>30</v>
      </c>
      <c r="I6" s="136" t="s">
        <v>23</v>
      </c>
      <c r="J6" s="135" t="s">
        <v>26</v>
      </c>
      <c r="K6" s="135" t="s">
        <v>16</v>
      </c>
      <c r="L6" s="135" t="s">
        <v>4</v>
      </c>
      <c r="M6" s="137" t="s">
        <v>10</v>
      </c>
      <c r="N6" s="137" t="s">
        <v>6</v>
      </c>
      <c r="O6" s="137" t="s">
        <v>14</v>
      </c>
      <c r="P6" s="137" t="s">
        <v>11</v>
      </c>
      <c r="Q6" s="137" t="s">
        <v>8</v>
      </c>
      <c r="R6" s="137" t="s">
        <v>7</v>
      </c>
      <c r="S6" s="137" t="s">
        <v>127</v>
      </c>
      <c r="T6" s="137" t="s">
        <v>17</v>
      </c>
      <c r="U6" s="137" t="s">
        <v>9</v>
      </c>
      <c r="V6" s="137" t="s">
        <v>12</v>
      </c>
      <c r="W6" s="137" t="s">
        <v>5</v>
      </c>
      <c r="X6" s="137" t="s">
        <v>13</v>
      </c>
      <c r="Y6" s="138" t="s">
        <v>19</v>
      </c>
      <c r="Z6" s="138" t="s">
        <v>20</v>
      </c>
      <c r="AA6" s="138" t="s">
        <v>18</v>
      </c>
      <c r="AB6" s="138"/>
      <c r="AC6" s="139" t="s">
        <v>25</v>
      </c>
    </row>
    <row r="7" spans="1:29" ht="18" customHeight="1">
      <c r="A7" s="140">
        <v>1</v>
      </c>
      <c r="B7" s="140">
        <v>2</v>
      </c>
      <c r="C7" s="140">
        <v>3</v>
      </c>
      <c r="D7" s="140">
        <v>4</v>
      </c>
      <c r="E7" s="140">
        <v>5</v>
      </c>
      <c r="F7" s="140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  <c r="R7" s="140">
        <v>18</v>
      </c>
      <c r="S7" s="140"/>
      <c r="T7" s="140">
        <v>19</v>
      </c>
      <c r="U7" s="140">
        <v>20</v>
      </c>
      <c r="V7" s="140">
        <v>21</v>
      </c>
      <c r="W7" s="140">
        <v>22</v>
      </c>
      <c r="X7" s="140">
        <v>23</v>
      </c>
      <c r="Y7" s="140">
        <v>24</v>
      </c>
      <c r="Z7" s="140">
        <v>25</v>
      </c>
      <c r="AA7" s="140"/>
      <c r="AB7" s="141"/>
      <c r="AC7" s="139"/>
    </row>
    <row r="8" spans="1:29" ht="18" customHeight="1">
      <c r="A8" s="140">
        <v>1</v>
      </c>
      <c r="B8" s="142" t="s">
        <v>362</v>
      </c>
      <c r="C8" s="140"/>
      <c r="D8" s="140" t="s">
        <v>220</v>
      </c>
      <c r="E8" s="140" t="s">
        <v>341</v>
      </c>
      <c r="F8" s="140"/>
      <c r="G8" s="140"/>
      <c r="H8" s="140"/>
      <c r="I8" s="140"/>
      <c r="J8" s="140"/>
      <c r="K8" s="140"/>
      <c r="L8" s="143">
        <f t="shared" ref="L8:L12" si="0">SUM(M8:X8)</f>
        <v>1</v>
      </c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>
        <v>1</v>
      </c>
      <c r="Y8" s="140"/>
      <c r="Z8" s="143">
        <f t="shared" ref="Z8:Z13" si="1">L8*Y8</f>
        <v>0</v>
      </c>
      <c r="AA8" s="140" t="s">
        <v>411</v>
      </c>
      <c r="AB8" s="141" t="s">
        <v>363</v>
      </c>
      <c r="AC8" s="144"/>
    </row>
    <row r="9" spans="1:29" ht="60" customHeight="1">
      <c r="A9" s="140">
        <v>2</v>
      </c>
      <c r="B9" s="142" t="s">
        <v>380</v>
      </c>
      <c r="C9" s="140">
        <v>32</v>
      </c>
      <c r="D9" s="140" t="s">
        <v>220</v>
      </c>
      <c r="E9" s="136" t="s">
        <v>382</v>
      </c>
      <c r="F9" s="136" t="s">
        <v>381</v>
      </c>
      <c r="G9" s="140"/>
      <c r="H9" s="140"/>
      <c r="I9" s="140"/>
      <c r="J9" s="145" t="s">
        <v>21</v>
      </c>
      <c r="K9" s="136" t="s">
        <v>24</v>
      </c>
      <c r="L9" s="143">
        <f t="shared" si="0"/>
        <v>1</v>
      </c>
      <c r="M9" s="140"/>
      <c r="N9" s="140"/>
      <c r="O9" s="140"/>
      <c r="P9" s="140"/>
      <c r="Q9" s="140"/>
      <c r="R9" s="140">
        <v>1</v>
      </c>
      <c r="S9" s="140"/>
      <c r="T9" s="140"/>
      <c r="U9" s="140"/>
      <c r="V9" s="140"/>
      <c r="W9" s="140"/>
      <c r="X9" s="140"/>
      <c r="Y9" s="140">
        <v>26600</v>
      </c>
      <c r="Z9" s="143">
        <f t="shared" si="1"/>
        <v>26600</v>
      </c>
      <c r="AA9" s="140" t="s">
        <v>407</v>
      </c>
      <c r="AB9" s="141"/>
      <c r="AC9" s="144"/>
    </row>
    <row r="10" spans="1:29" ht="60" customHeight="1">
      <c r="A10" s="140">
        <v>3</v>
      </c>
      <c r="B10" s="142" t="s">
        <v>396</v>
      </c>
      <c r="C10" s="140"/>
      <c r="D10" s="140" t="s">
        <v>397</v>
      </c>
      <c r="E10" s="136" t="s">
        <v>341</v>
      </c>
      <c r="F10" s="136"/>
      <c r="G10" s="140"/>
      <c r="H10" s="140"/>
      <c r="I10" s="140"/>
      <c r="J10" s="145"/>
      <c r="K10" s="136"/>
      <c r="L10" s="143"/>
      <c r="M10" s="140"/>
      <c r="N10" s="140">
        <v>0</v>
      </c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3"/>
      <c r="AA10" s="140"/>
      <c r="AB10" s="141"/>
      <c r="AC10" s="144"/>
    </row>
    <row r="11" spans="1:29" ht="83.25" customHeight="1">
      <c r="A11" s="140">
        <v>4</v>
      </c>
      <c r="B11" s="142" t="s">
        <v>234</v>
      </c>
      <c r="C11" s="145">
        <v>48</v>
      </c>
      <c r="D11" s="145" t="s">
        <v>220</v>
      </c>
      <c r="E11" s="136" t="s">
        <v>314</v>
      </c>
      <c r="F11" s="136" t="s">
        <v>275</v>
      </c>
      <c r="G11" s="145"/>
      <c r="H11" s="145"/>
      <c r="I11" s="145"/>
      <c r="J11" s="136" t="s">
        <v>31</v>
      </c>
      <c r="K11" s="136" t="s">
        <v>227</v>
      </c>
      <c r="L11" s="143">
        <f t="shared" si="0"/>
        <v>4</v>
      </c>
      <c r="M11" s="145">
        <v>2</v>
      </c>
      <c r="N11" s="145"/>
      <c r="O11" s="145"/>
      <c r="P11" s="145"/>
      <c r="Q11" s="145"/>
      <c r="R11" s="145"/>
      <c r="S11" s="145"/>
      <c r="T11" s="145"/>
      <c r="U11" s="145"/>
      <c r="V11" s="145">
        <v>1</v>
      </c>
      <c r="W11" s="145"/>
      <c r="X11" s="135">
        <v>1</v>
      </c>
      <c r="Y11" s="135">
        <v>30800</v>
      </c>
      <c r="Z11" s="143">
        <f t="shared" si="1"/>
        <v>123200</v>
      </c>
      <c r="AA11" s="141" t="s">
        <v>408</v>
      </c>
      <c r="AB11" s="141" t="s">
        <v>315</v>
      </c>
      <c r="AC11" s="146"/>
    </row>
    <row r="12" spans="1:29" ht="45.75" customHeight="1">
      <c r="A12" s="140">
        <v>5</v>
      </c>
      <c r="B12" s="142" t="s">
        <v>235</v>
      </c>
      <c r="C12" s="145">
        <v>72</v>
      </c>
      <c r="D12" s="145" t="s">
        <v>220</v>
      </c>
      <c r="E12" s="136" t="s">
        <v>421</v>
      </c>
      <c r="F12" s="147"/>
      <c r="G12" s="145"/>
      <c r="H12" s="145"/>
      <c r="I12" s="145"/>
      <c r="J12" s="145" t="s">
        <v>38</v>
      </c>
      <c r="K12" s="145" t="s">
        <v>38</v>
      </c>
      <c r="L12" s="143">
        <f t="shared" si="0"/>
        <v>3</v>
      </c>
      <c r="M12" s="140"/>
      <c r="N12" s="140">
        <v>1</v>
      </c>
      <c r="O12" s="140"/>
      <c r="P12" s="140"/>
      <c r="Q12" s="140"/>
      <c r="R12" s="145">
        <v>1</v>
      </c>
      <c r="S12" s="145"/>
      <c r="T12" s="145"/>
      <c r="U12" s="145"/>
      <c r="V12" s="145"/>
      <c r="W12" s="145">
        <v>1</v>
      </c>
      <c r="X12" s="135"/>
      <c r="Y12" s="148">
        <v>11000</v>
      </c>
      <c r="Z12" s="143">
        <f t="shared" si="1"/>
        <v>33000</v>
      </c>
      <c r="AA12" s="141" t="s">
        <v>408</v>
      </c>
      <c r="AB12" s="191" t="s">
        <v>249</v>
      </c>
      <c r="AC12" s="146" t="s">
        <v>410</v>
      </c>
    </row>
    <row r="13" spans="1:29" ht="66" customHeight="1">
      <c r="A13" s="140">
        <v>6</v>
      </c>
      <c r="B13" s="142" t="s">
        <v>236</v>
      </c>
      <c r="C13" s="145">
        <v>40</v>
      </c>
      <c r="D13" s="145" t="s">
        <v>220</v>
      </c>
      <c r="E13" s="136" t="s">
        <v>275</v>
      </c>
      <c r="F13" s="136" t="s">
        <v>393</v>
      </c>
      <c r="G13" s="145"/>
      <c r="H13" s="149" t="s">
        <v>394</v>
      </c>
      <c r="I13" s="150" t="s">
        <v>395</v>
      </c>
      <c r="J13" s="145" t="s">
        <v>21</v>
      </c>
      <c r="K13" s="136" t="s">
        <v>180</v>
      </c>
      <c r="L13" s="151">
        <f t="shared" ref="L13:L71" si="2">SUM(M13:X13)</f>
        <v>8</v>
      </c>
      <c r="M13" s="140">
        <v>1</v>
      </c>
      <c r="N13" s="140">
        <v>2</v>
      </c>
      <c r="O13" s="140"/>
      <c r="P13" s="140"/>
      <c r="Q13" s="140">
        <v>1</v>
      </c>
      <c r="R13" s="145">
        <v>2</v>
      </c>
      <c r="S13" s="145"/>
      <c r="T13" s="145">
        <v>2</v>
      </c>
      <c r="U13" s="145"/>
      <c r="V13" s="145"/>
      <c r="W13" s="145"/>
      <c r="X13" s="135"/>
      <c r="Y13" s="135">
        <v>14700</v>
      </c>
      <c r="Z13" s="143">
        <f t="shared" si="1"/>
        <v>117600</v>
      </c>
      <c r="AA13" s="141" t="s">
        <v>409</v>
      </c>
      <c r="AB13" s="141"/>
      <c r="AC13" s="152"/>
    </row>
    <row r="14" spans="1:29" ht="63" customHeight="1">
      <c r="A14" s="140">
        <v>7</v>
      </c>
      <c r="B14" s="142" t="s">
        <v>237</v>
      </c>
      <c r="C14" s="136">
        <v>72</v>
      </c>
      <c r="D14" s="145" t="s">
        <v>220</v>
      </c>
      <c r="E14" s="136" t="s">
        <v>422</v>
      </c>
      <c r="F14" s="136" t="s">
        <v>391</v>
      </c>
      <c r="G14" s="136"/>
      <c r="H14" s="136"/>
      <c r="I14" s="136" t="s">
        <v>392</v>
      </c>
      <c r="J14" s="145" t="s">
        <v>21</v>
      </c>
      <c r="K14" s="145" t="s">
        <v>24</v>
      </c>
      <c r="L14" s="151">
        <f t="shared" si="2"/>
        <v>5</v>
      </c>
      <c r="M14" s="145"/>
      <c r="N14" s="145">
        <v>1</v>
      </c>
      <c r="O14" s="145"/>
      <c r="P14" s="145"/>
      <c r="Q14" s="145">
        <v>1</v>
      </c>
      <c r="R14" s="145"/>
      <c r="S14" s="145"/>
      <c r="T14" s="145">
        <v>1</v>
      </c>
      <c r="U14" s="145">
        <v>1</v>
      </c>
      <c r="V14" s="145"/>
      <c r="W14" s="145">
        <v>1</v>
      </c>
      <c r="X14" s="145"/>
      <c r="Y14" s="135">
        <v>10000</v>
      </c>
      <c r="Z14" s="151">
        <f t="shared" ref="Z14:Z45" si="3">L14*Y14</f>
        <v>50000</v>
      </c>
      <c r="AA14" s="145" t="s">
        <v>407</v>
      </c>
      <c r="AB14" s="145"/>
    </row>
    <row r="15" spans="1:29" ht="90.75" customHeight="1">
      <c r="A15" s="140">
        <v>8</v>
      </c>
      <c r="B15" s="142" t="s">
        <v>238</v>
      </c>
      <c r="C15" s="153">
        <v>160</v>
      </c>
      <c r="D15" s="145" t="s">
        <v>123</v>
      </c>
      <c r="E15" s="136" t="s">
        <v>303</v>
      </c>
      <c r="F15" s="136" t="s">
        <v>302</v>
      </c>
      <c r="G15" s="136" t="s">
        <v>304</v>
      </c>
      <c r="H15" s="153"/>
      <c r="I15" s="154" t="s">
        <v>299</v>
      </c>
      <c r="J15" s="145" t="s">
        <v>21</v>
      </c>
      <c r="K15" s="145" t="s">
        <v>24</v>
      </c>
      <c r="L15" s="151">
        <f t="shared" si="2"/>
        <v>5</v>
      </c>
      <c r="M15" s="140"/>
      <c r="N15" s="140">
        <v>4</v>
      </c>
      <c r="O15" s="140">
        <v>1</v>
      </c>
      <c r="P15" s="140"/>
      <c r="Q15" s="140">
        <v>0</v>
      </c>
      <c r="R15" s="140"/>
      <c r="S15" s="140"/>
      <c r="T15" s="140">
        <v>0</v>
      </c>
      <c r="U15" s="140">
        <v>0</v>
      </c>
      <c r="V15" s="140"/>
      <c r="W15" s="140"/>
      <c r="X15" s="140"/>
      <c r="Y15" s="135">
        <v>7500</v>
      </c>
      <c r="Z15" s="151">
        <f t="shared" si="3"/>
        <v>37500</v>
      </c>
      <c r="AA15" s="140" t="s">
        <v>408</v>
      </c>
      <c r="AB15" s="187" t="s">
        <v>250</v>
      </c>
    </row>
    <row r="16" spans="1:29" ht="95.25" customHeight="1">
      <c r="A16" s="140">
        <v>9</v>
      </c>
      <c r="B16" s="142" t="s">
        <v>238</v>
      </c>
      <c r="C16" s="136">
        <v>256</v>
      </c>
      <c r="D16" s="145" t="s">
        <v>122</v>
      </c>
      <c r="E16" s="136" t="s">
        <v>300</v>
      </c>
      <c r="F16" s="136" t="s">
        <v>302</v>
      </c>
      <c r="G16" s="136" t="s">
        <v>301</v>
      </c>
      <c r="H16" s="136"/>
      <c r="I16" s="154" t="s">
        <v>299</v>
      </c>
      <c r="J16" s="145" t="s">
        <v>21</v>
      </c>
      <c r="K16" s="145" t="s">
        <v>24</v>
      </c>
      <c r="L16" s="136">
        <f t="shared" si="2"/>
        <v>4</v>
      </c>
      <c r="M16" s="145"/>
      <c r="N16" s="145">
        <v>1</v>
      </c>
      <c r="O16" s="145"/>
      <c r="P16" s="145"/>
      <c r="Q16" s="145">
        <v>3</v>
      </c>
      <c r="R16" s="145"/>
      <c r="S16" s="145"/>
      <c r="T16" s="145"/>
      <c r="U16" s="145">
        <v>0</v>
      </c>
      <c r="V16" s="145"/>
      <c r="W16" s="145"/>
      <c r="X16" s="145"/>
      <c r="Y16" s="148">
        <v>10000</v>
      </c>
      <c r="Z16" s="151">
        <f t="shared" si="3"/>
        <v>40000</v>
      </c>
      <c r="AA16" s="145" t="s">
        <v>407</v>
      </c>
      <c r="AB16" s="187" t="s">
        <v>251</v>
      </c>
    </row>
    <row r="17" spans="1:31" s="155" customFormat="1" ht="95.25" customHeight="1">
      <c r="A17" s="140">
        <v>10</v>
      </c>
      <c r="B17" s="142" t="s">
        <v>238</v>
      </c>
      <c r="C17" s="136">
        <v>72</v>
      </c>
      <c r="D17" s="145" t="s">
        <v>60</v>
      </c>
      <c r="E17" s="136" t="s">
        <v>364</v>
      </c>
      <c r="F17" s="136" t="s">
        <v>365</v>
      </c>
      <c r="G17" s="136"/>
      <c r="H17" s="136"/>
      <c r="I17" s="154" t="s">
        <v>366</v>
      </c>
      <c r="J17" s="145" t="s">
        <v>21</v>
      </c>
      <c r="K17" s="145" t="s">
        <v>24</v>
      </c>
      <c r="L17" s="136">
        <f t="shared" si="2"/>
        <v>10</v>
      </c>
      <c r="M17" s="145"/>
      <c r="N17" s="145">
        <v>2</v>
      </c>
      <c r="O17" s="145"/>
      <c r="P17" s="145"/>
      <c r="Q17" s="145"/>
      <c r="R17" s="145"/>
      <c r="S17" s="145"/>
      <c r="T17" s="145">
        <v>8</v>
      </c>
      <c r="U17" s="145"/>
      <c r="V17" s="145"/>
      <c r="W17" s="145"/>
      <c r="X17" s="145"/>
      <c r="Y17" s="148">
        <v>5000</v>
      </c>
      <c r="Z17" s="151">
        <f t="shared" si="3"/>
        <v>50000</v>
      </c>
      <c r="AA17" s="145" t="s">
        <v>407</v>
      </c>
      <c r="AB17" s="187"/>
      <c r="AC17" s="131"/>
      <c r="AD17" s="131"/>
      <c r="AE17" s="131"/>
    </row>
    <row r="18" spans="1:31" s="155" customFormat="1" ht="50.25" customHeight="1">
      <c r="A18" s="140">
        <v>11</v>
      </c>
      <c r="B18" s="142" t="s">
        <v>367</v>
      </c>
      <c r="C18" s="136">
        <v>40</v>
      </c>
      <c r="D18" s="145" t="s">
        <v>220</v>
      </c>
      <c r="E18" s="136" t="s">
        <v>369</v>
      </c>
      <c r="F18" s="136" t="s">
        <v>368</v>
      </c>
      <c r="G18" s="136"/>
      <c r="H18" s="136"/>
      <c r="I18" s="154" t="s">
        <v>419</v>
      </c>
      <c r="J18" s="145" t="s">
        <v>21</v>
      </c>
      <c r="K18" s="145" t="s">
        <v>24</v>
      </c>
      <c r="L18" s="136">
        <f t="shared" si="2"/>
        <v>6</v>
      </c>
      <c r="M18" s="140"/>
      <c r="N18" s="140">
        <v>1</v>
      </c>
      <c r="O18" s="140"/>
      <c r="P18" s="140"/>
      <c r="Q18" s="140">
        <v>1</v>
      </c>
      <c r="R18" s="145"/>
      <c r="S18" s="145">
        <v>2</v>
      </c>
      <c r="T18" s="145"/>
      <c r="U18" s="145"/>
      <c r="V18" s="145"/>
      <c r="W18" s="145">
        <v>1</v>
      </c>
      <c r="X18" s="145">
        <v>1</v>
      </c>
      <c r="Y18" s="148">
        <v>5500</v>
      </c>
      <c r="Z18" s="151">
        <f t="shared" si="3"/>
        <v>33000</v>
      </c>
      <c r="AA18" s="145" t="s">
        <v>407</v>
      </c>
      <c r="AB18" s="187"/>
      <c r="AC18" s="131"/>
      <c r="AD18" s="131"/>
      <c r="AE18" s="131"/>
    </row>
    <row r="19" spans="1:31" s="155" customFormat="1" ht="66.75" customHeight="1">
      <c r="A19" s="140">
        <v>12</v>
      </c>
      <c r="B19" s="142" t="s">
        <v>233</v>
      </c>
      <c r="C19" s="136">
        <v>16</v>
      </c>
      <c r="D19" s="145" t="s">
        <v>220</v>
      </c>
      <c r="E19" s="136" t="s">
        <v>417</v>
      </c>
      <c r="F19" s="168">
        <v>45838</v>
      </c>
      <c r="G19" s="136"/>
      <c r="H19" s="136"/>
      <c r="I19" s="136" t="s">
        <v>418</v>
      </c>
      <c r="J19" s="145" t="s">
        <v>21</v>
      </c>
      <c r="K19" s="145" t="s">
        <v>180</v>
      </c>
      <c r="L19" s="136">
        <f t="shared" si="2"/>
        <v>16</v>
      </c>
      <c r="M19" s="153">
        <v>2</v>
      </c>
      <c r="N19" s="153">
        <v>4</v>
      </c>
      <c r="O19" s="153"/>
      <c r="P19" s="153"/>
      <c r="Q19" s="153">
        <v>1</v>
      </c>
      <c r="R19" s="136">
        <v>4</v>
      </c>
      <c r="S19" s="136">
        <v>1</v>
      </c>
      <c r="T19" s="136"/>
      <c r="U19" s="136"/>
      <c r="V19" s="136"/>
      <c r="W19" s="136"/>
      <c r="X19" s="136">
        <v>4</v>
      </c>
      <c r="Y19" s="148">
        <v>12200</v>
      </c>
      <c r="Z19" s="151">
        <f t="shared" si="3"/>
        <v>195200</v>
      </c>
      <c r="AA19" s="159" t="s">
        <v>407</v>
      </c>
      <c r="AB19" s="159"/>
      <c r="AC19" s="131"/>
      <c r="AD19" s="131"/>
      <c r="AE19" s="131"/>
    </row>
    <row r="20" spans="1:31" s="155" customFormat="1" ht="66.75" customHeight="1">
      <c r="A20" s="140">
        <v>13</v>
      </c>
      <c r="B20" s="156" t="s">
        <v>403</v>
      </c>
      <c r="C20" s="136">
        <v>80</v>
      </c>
      <c r="D20" s="145" t="s">
        <v>220</v>
      </c>
      <c r="E20" s="136" t="s">
        <v>420</v>
      </c>
      <c r="F20" s="136"/>
      <c r="G20" s="136"/>
      <c r="H20" s="136"/>
      <c r="I20" s="139"/>
      <c r="J20" s="145" t="s">
        <v>38</v>
      </c>
      <c r="K20" s="145" t="s">
        <v>38</v>
      </c>
      <c r="L20" s="136">
        <f t="shared" si="2"/>
        <v>1</v>
      </c>
      <c r="M20" s="153"/>
      <c r="N20" s="153"/>
      <c r="O20" s="153"/>
      <c r="P20" s="153"/>
      <c r="Q20" s="153"/>
      <c r="R20" s="136"/>
      <c r="S20" s="136"/>
      <c r="T20" s="136"/>
      <c r="U20" s="136"/>
      <c r="V20" s="136"/>
      <c r="W20" s="136"/>
      <c r="X20" s="136">
        <v>1</v>
      </c>
      <c r="Y20" s="148">
        <v>47100</v>
      </c>
      <c r="Z20" s="151">
        <f t="shared" si="3"/>
        <v>47100</v>
      </c>
      <c r="AA20" s="159" t="s">
        <v>407</v>
      </c>
      <c r="AB20" s="159"/>
      <c r="AC20" s="131"/>
      <c r="AD20" s="131"/>
      <c r="AE20" s="131"/>
    </row>
    <row r="21" spans="1:31" ht="66.75" customHeight="1">
      <c r="A21" s="140">
        <v>14</v>
      </c>
      <c r="B21" s="156" t="s">
        <v>398</v>
      </c>
      <c r="C21" s="136">
        <v>40</v>
      </c>
      <c r="D21" s="145" t="s">
        <v>220</v>
      </c>
      <c r="E21" s="157" t="s">
        <v>423</v>
      </c>
      <c r="F21" s="157" t="s">
        <v>400</v>
      </c>
      <c r="G21" s="157"/>
      <c r="H21" s="157"/>
      <c r="I21" s="131"/>
      <c r="J21" s="158" t="s">
        <v>21</v>
      </c>
      <c r="K21" s="158" t="s">
        <v>401</v>
      </c>
      <c r="L21" s="136">
        <f t="shared" ref="L21:L23" si="4">SUM(M21:X21)</f>
        <v>2</v>
      </c>
      <c r="M21" s="153"/>
      <c r="N21" s="153"/>
      <c r="O21" s="153"/>
      <c r="P21" s="153"/>
      <c r="Q21" s="153"/>
      <c r="R21" s="136"/>
      <c r="S21" s="136"/>
      <c r="T21" s="136"/>
      <c r="U21" s="136"/>
      <c r="V21" s="136"/>
      <c r="W21" s="136"/>
      <c r="X21" s="136">
        <v>2</v>
      </c>
      <c r="Y21" s="148">
        <v>59900</v>
      </c>
      <c r="Z21" s="148">
        <f t="shared" si="3"/>
        <v>119800</v>
      </c>
      <c r="AA21" s="159" t="s">
        <v>407</v>
      </c>
      <c r="AB21" s="159" t="s">
        <v>402</v>
      </c>
      <c r="AC21" s="159" t="s">
        <v>415</v>
      </c>
    </row>
    <row r="22" spans="1:31" ht="66.75" customHeight="1">
      <c r="A22" s="140">
        <v>15</v>
      </c>
      <c r="B22" s="156" t="s">
        <v>370</v>
      </c>
      <c r="C22" s="136">
        <v>24</v>
      </c>
      <c r="D22" s="145" t="s">
        <v>220</v>
      </c>
      <c r="E22" s="136" t="s">
        <v>424</v>
      </c>
      <c r="F22" s="136" t="s">
        <v>399</v>
      </c>
      <c r="G22" s="136"/>
      <c r="H22" s="136"/>
      <c r="I22" s="145"/>
      <c r="J22" s="145" t="s">
        <v>21</v>
      </c>
      <c r="K22" s="145" t="s">
        <v>24</v>
      </c>
      <c r="L22" s="136">
        <f t="shared" si="4"/>
        <v>2</v>
      </c>
      <c r="M22" s="136"/>
      <c r="N22" s="136"/>
      <c r="O22" s="136"/>
      <c r="P22" s="136"/>
      <c r="Q22" s="136"/>
      <c r="R22" s="136"/>
      <c r="S22" s="136"/>
      <c r="T22" s="136"/>
      <c r="U22" s="136"/>
      <c r="V22" s="136">
        <v>2</v>
      </c>
      <c r="W22" s="136"/>
      <c r="X22" s="136"/>
      <c r="Y22" s="148">
        <v>22000</v>
      </c>
      <c r="Z22" s="148">
        <f t="shared" si="3"/>
        <v>44000</v>
      </c>
      <c r="AA22" s="159" t="s">
        <v>407</v>
      </c>
      <c r="AB22" s="159" t="s">
        <v>416</v>
      </c>
    </row>
    <row r="23" spans="1:31" ht="72.75" customHeight="1">
      <c r="A23" s="140">
        <v>16</v>
      </c>
      <c r="B23" s="142" t="s">
        <v>239</v>
      </c>
      <c r="C23" s="136">
        <v>32</v>
      </c>
      <c r="D23" s="145" t="s">
        <v>220</v>
      </c>
      <c r="E23" s="136" t="s">
        <v>341</v>
      </c>
      <c r="F23" s="153"/>
      <c r="G23" s="160"/>
      <c r="H23" s="136"/>
      <c r="I23" s="136"/>
      <c r="J23" s="145" t="s">
        <v>21</v>
      </c>
      <c r="K23" s="145" t="s">
        <v>24</v>
      </c>
      <c r="L23" s="151">
        <f t="shared" si="4"/>
        <v>2</v>
      </c>
      <c r="M23" s="140">
        <v>1</v>
      </c>
      <c r="N23" s="140"/>
      <c r="O23" s="140"/>
      <c r="P23" s="140"/>
      <c r="Q23" s="140"/>
      <c r="R23" s="145"/>
      <c r="S23" s="145"/>
      <c r="T23" s="145"/>
      <c r="U23" s="145">
        <v>1</v>
      </c>
      <c r="V23" s="145"/>
      <c r="W23" s="145"/>
      <c r="X23" s="135"/>
      <c r="Y23" s="135">
        <v>21000</v>
      </c>
      <c r="Z23" s="151">
        <f t="shared" si="3"/>
        <v>42000</v>
      </c>
      <c r="AA23" s="141"/>
      <c r="AB23" s="141" t="s">
        <v>316</v>
      </c>
    </row>
    <row r="24" spans="1:31" ht="64.5" customHeight="1">
      <c r="A24" s="140">
        <v>17</v>
      </c>
      <c r="B24" s="142" t="s">
        <v>240</v>
      </c>
      <c r="C24" s="153">
        <v>208</v>
      </c>
      <c r="D24" s="145" t="s">
        <v>220</v>
      </c>
      <c r="E24" s="136" t="s">
        <v>341</v>
      </c>
      <c r="F24" s="136"/>
      <c r="G24" s="153"/>
      <c r="H24" s="153"/>
      <c r="I24" s="153"/>
      <c r="J24" s="145" t="s">
        <v>38</v>
      </c>
      <c r="K24" s="145" t="s">
        <v>38</v>
      </c>
      <c r="L24" s="151">
        <f t="shared" si="2"/>
        <v>3</v>
      </c>
      <c r="M24" s="140"/>
      <c r="N24" s="140">
        <v>1</v>
      </c>
      <c r="O24" s="140"/>
      <c r="P24" s="140"/>
      <c r="Q24" s="140"/>
      <c r="R24" s="140">
        <v>1</v>
      </c>
      <c r="S24" s="140"/>
      <c r="T24" s="140"/>
      <c r="U24" s="140"/>
      <c r="V24" s="140">
        <v>1</v>
      </c>
      <c r="W24" s="140"/>
      <c r="X24" s="140"/>
      <c r="Y24" s="135">
        <v>18700</v>
      </c>
      <c r="Z24" s="151">
        <f t="shared" si="3"/>
        <v>56100</v>
      </c>
      <c r="AA24" s="141"/>
      <c r="AB24" s="141" t="s">
        <v>317</v>
      </c>
    </row>
    <row r="25" spans="1:31" ht="40.5" customHeight="1">
      <c r="A25" s="140">
        <v>18</v>
      </c>
      <c r="B25" s="142" t="s">
        <v>241</v>
      </c>
      <c r="C25" s="136">
        <v>48</v>
      </c>
      <c r="D25" s="145" t="s">
        <v>220</v>
      </c>
      <c r="E25" s="136" t="s">
        <v>314</v>
      </c>
      <c r="F25" s="136" t="s">
        <v>371</v>
      </c>
      <c r="G25" s="136"/>
      <c r="H25" s="136"/>
      <c r="I25" s="136"/>
      <c r="J25" s="145" t="s">
        <v>21</v>
      </c>
      <c r="K25" s="136" t="s">
        <v>227</v>
      </c>
      <c r="L25" s="151">
        <f t="shared" si="2"/>
        <v>1</v>
      </c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>
        <v>1</v>
      </c>
      <c r="Y25" s="135">
        <v>47500</v>
      </c>
      <c r="Z25" s="151">
        <f t="shared" si="3"/>
        <v>47500</v>
      </c>
      <c r="AA25" s="140" t="s">
        <v>408</v>
      </c>
      <c r="AB25" s="136" t="s">
        <v>318</v>
      </c>
    </row>
    <row r="26" spans="1:31" ht="69.75" customHeight="1">
      <c r="A26" s="140">
        <v>19</v>
      </c>
      <c r="B26" s="142" t="s">
        <v>242</v>
      </c>
      <c r="C26" s="153">
        <v>88</v>
      </c>
      <c r="D26" s="145" t="s">
        <v>220</v>
      </c>
      <c r="E26" s="136" t="s">
        <v>320</v>
      </c>
      <c r="F26" s="136" t="s">
        <v>319</v>
      </c>
      <c r="G26" s="153"/>
      <c r="H26" s="153"/>
      <c r="I26" s="136"/>
      <c r="J26" s="145" t="s">
        <v>21</v>
      </c>
      <c r="K26" s="136" t="s">
        <v>321</v>
      </c>
      <c r="L26" s="151">
        <f t="shared" si="2"/>
        <v>1</v>
      </c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>
        <v>1</v>
      </c>
      <c r="Y26" s="135">
        <v>79200</v>
      </c>
      <c r="Z26" s="151">
        <f t="shared" si="3"/>
        <v>79200</v>
      </c>
      <c r="AA26" s="140" t="s">
        <v>408</v>
      </c>
      <c r="AB26" s="145" t="s">
        <v>322</v>
      </c>
    </row>
    <row r="27" spans="1:31" s="155" customFormat="1" ht="69.75" customHeight="1">
      <c r="A27" s="140">
        <v>20</v>
      </c>
      <c r="B27" s="142" t="s">
        <v>372</v>
      </c>
      <c r="C27" s="136">
        <v>36</v>
      </c>
      <c r="D27" s="145" t="s">
        <v>220</v>
      </c>
      <c r="E27" s="145" t="s">
        <v>420</v>
      </c>
      <c r="F27" s="136"/>
      <c r="G27" s="136"/>
      <c r="H27" s="136"/>
      <c r="I27" s="136"/>
      <c r="J27" s="145" t="s">
        <v>38</v>
      </c>
      <c r="K27" s="145" t="s">
        <v>38</v>
      </c>
      <c r="L27" s="151">
        <f t="shared" si="2"/>
        <v>1</v>
      </c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>
        <v>1</v>
      </c>
      <c r="Y27" s="135">
        <v>8800</v>
      </c>
      <c r="Z27" s="151">
        <f t="shared" si="3"/>
        <v>8800</v>
      </c>
      <c r="AA27" s="140" t="s">
        <v>407</v>
      </c>
      <c r="AB27" s="145"/>
      <c r="AC27" s="131"/>
      <c r="AD27" s="131"/>
      <c r="AE27" s="131"/>
    </row>
    <row r="28" spans="1:31" ht="85.5" customHeight="1">
      <c r="A28" s="140">
        <v>21</v>
      </c>
      <c r="B28" s="142" t="s">
        <v>125</v>
      </c>
      <c r="C28" s="153">
        <v>104</v>
      </c>
      <c r="D28" s="153" t="s">
        <v>123</v>
      </c>
      <c r="E28" s="136" t="s">
        <v>425</v>
      </c>
      <c r="F28" s="136" t="s">
        <v>326</v>
      </c>
      <c r="G28" s="136" t="s">
        <v>280</v>
      </c>
      <c r="H28" s="136"/>
      <c r="I28" s="154" t="s">
        <v>325</v>
      </c>
      <c r="J28" s="145" t="s">
        <v>21</v>
      </c>
      <c r="K28" s="136" t="s">
        <v>24</v>
      </c>
      <c r="L28" s="151">
        <f t="shared" si="2"/>
        <v>1</v>
      </c>
      <c r="M28" s="140">
        <v>0</v>
      </c>
      <c r="N28" s="140">
        <v>0</v>
      </c>
      <c r="O28" s="140"/>
      <c r="P28" s="140"/>
      <c r="Q28" s="140"/>
      <c r="R28" s="140"/>
      <c r="S28" s="140"/>
      <c r="T28" s="140"/>
      <c r="U28" s="140">
        <v>1</v>
      </c>
      <c r="V28" s="140">
        <v>0</v>
      </c>
      <c r="W28" s="140"/>
      <c r="X28" s="140"/>
      <c r="Y28" s="135">
        <v>4500</v>
      </c>
      <c r="Z28" s="151">
        <f t="shared" si="3"/>
        <v>4500</v>
      </c>
      <c r="AA28" s="140"/>
      <c r="AB28" s="192" t="s">
        <v>252</v>
      </c>
    </row>
    <row r="29" spans="1:31" ht="45" customHeight="1">
      <c r="A29" s="140">
        <v>22</v>
      </c>
      <c r="B29" s="142" t="s">
        <v>243</v>
      </c>
      <c r="C29" s="136">
        <v>16</v>
      </c>
      <c r="D29" s="145" t="s">
        <v>220</v>
      </c>
      <c r="E29" s="136" t="s">
        <v>267</v>
      </c>
      <c r="F29" s="136" t="s">
        <v>353</v>
      </c>
      <c r="G29" s="136"/>
      <c r="H29" s="136"/>
      <c r="I29" s="136" t="s">
        <v>352</v>
      </c>
      <c r="J29" s="145" t="s">
        <v>21</v>
      </c>
      <c r="K29" s="136" t="s">
        <v>24</v>
      </c>
      <c r="L29" s="151">
        <f t="shared" si="2"/>
        <v>3</v>
      </c>
      <c r="M29" s="145"/>
      <c r="N29" s="145">
        <v>1</v>
      </c>
      <c r="O29" s="145"/>
      <c r="P29" s="145">
        <v>1</v>
      </c>
      <c r="Q29" s="145"/>
      <c r="R29" s="145">
        <v>1</v>
      </c>
      <c r="S29" s="145"/>
      <c r="T29" s="145"/>
      <c r="U29" s="145"/>
      <c r="V29" s="145"/>
      <c r="W29" s="145"/>
      <c r="X29" s="145"/>
      <c r="Y29" s="135">
        <v>13000</v>
      </c>
      <c r="Z29" s="151">
        <f t="shared" si="3"/>
        <v>39000</v>
      </c>
      <c r="AA29" s="145" t="s">
        <v>409</v>
      </c>
      <c r="AB29" s="193"/>
    </row>
    <row r="30" spans="1:31" ht="30.75" customHeight="1">
      <c r="A30" s="140">
        <v>23</v>
      </c>
      <c r="B30" s="142" t="s">
        <v>244</v>
      </c>
      <c r="C30" s="136">
        <v>88</v>
      </c>
      <c r="D30" s="145" t="s">
        <v>220</v>
      </c>
      <c r="E30" s="136" t="s">
        <v>341</v>
      </c>
      <c r="F30" s="136"/>
      <c r="G30" s="136"/>
      <c r="H30" s="136"/>
      <c r="I30" s="136"/>
      <c r="J30" s="136" t="s">
        <v>31</v>
      </c>
      <c r="K30" s="136" t="s">
        <v>336</v>
      </c>
      <c r="L30" s="151">
        <f t="shared" si="2"/>
        <v>2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>
        <v>0</v>
      </c>
      <c r="X30" s="145">
        <v>2</v>
      </c>
      <c r="Y30" s="135">
        <v>38500</v>
      </c>
      <c r="Z30" s="151">
        <f t="shared" si="3"/>
        <v>77000</v>
      </c>
      <c r="AA30" s="145" t="s">
        <v>408</v>
      </c>
      <c r="AB30" s="145" t="s">
        <v>337</v>
      </c>
    </row>
    <row r="31" spans="1:31" ht="52.5" customHeight="1">
      <c r="A31" s="140">
        <v>24</v>
      </c>
      <c r="B31" s="142" t="s">
        <v>245</v>
      </c>
      <c r="C31" s="136">
        <v>48</v>
      </c>
      <c r="D31" s="145" t="s">
        <v>220</v>
      </c>
      <c r="E31" s="136" t="s">
        <v>335</v>
      </c>
      <c r="F31" s="136" t="s">
        <v>280</v>
      </c>
      <c r="G31" s="136"/>
      <c r="H31" s="136"/>
      <c r="I31" s="136"/>
      <c r="J31" s="145" t="s">
        <v>21</v>
      </c>
      <c r="K31" s="136" t="s">
        <v>336</v>
      </c>
      <c r="L31" s="151">
        <f t="shared" si="2"/>
        <v>2</v>
      </c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>
        <v>2</v>
      </c>
      <c r="X31" s="145"/>
      <c r="Y31" s="135">
        <v>35200</v>
      </c>
      <c r="Z31" s="151">
        <f t="shared" si="3"/>
        <v>70400</v>
      </c>
      <c r="AA31" s="145" t="s">
        <v>407</v>
      </c>
      <c r="AB31" s="145" t="s">
        <v>337</v>
      </c>
    </row>
    <row r="32" spans="1:31" s="155" customFormat="1" ht="52.5" customHeight="1">
      <c r="A32" s="140">
        <v>25</v>
      </c>
      <c r="B32" s="142" t="s">
        <v>373</v>
      </c>
      <c r="C32" s="136">
        <v>136</v>
      </c>
      <c r="D32" s="145" t="s">
        <v>220</v>
      </c>
      <c r="E32" s="136" t="s">
        <v>420</v>
      </c>
      <c r="F32" s="136"/>
      <c r="G32" s="136"/>
      <c r="H32" s="136"/>
      <c r="I32" s="136"/>
      <c r="J32" s="145"/>
      <c r="K32" s="136"/>
      <c r="L32" s="151">
        <f t="shared" si="2"/>
        <v>3</v>
      </c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>
        <v>3</v>
      </c>
      <c r="Y32" s="135">
        <v>50500</v>
      </c>
      <c r="Z32" s="151">
        <f t="shared" si="3"/>
        <v>151500</v>
      </c>
      <c r="AA32" s="145" t="s">
        <v>407</v>
      </c>
      <c r="AB32" s="145" t="s">
        <v>374</v>
      </c>
      <c r="AC32" s="131" t="s">
        <v>414</v>
      </c>
      <c r="AD32" s="131"/>
      <c r="AE32" s="131"/>
    </row>
    <row r="33" spans="1:32" s="155" customFormat="1" ht="52.5" customHeight="1">
      <c r="A33" s="140">
        <v>26</v>
      </c>
      <c r="B33" s="142" t="s">
        <v>246</v>
      </c>
      <c r="C33" s="136">
        <v>48</v>
      </c>
      <c r="D33" s="145" t="s">
        <v>220</v>
      </c>
      <c r="E33" s="136" t="s">
        <v>335</v>
      </c>
      <c r="F33" s="136" t="s">
        <v>280</v>
      </c>
      <c r="G33" s="136"/>
      <c r="H33" s="136"/>
      <c r="I33" s="136"/>
      <c r="J33" s="145" t="s">
        <v>38</v>
      </c>
      <c r="K33" s="145" t="s">
        <v>38</v>
      </c>
      <c r="L33" s="151">
        <f t="shared" ref="L33" si="5">SUM(M33:X33)</f>
        <v>1</v>
      </c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>
        <v>1</v>
      </c>
      <c r="X33" s="145"/>
      <c r="Y33" s="135">
        <v>38500</v>
      </c>
      <c r="Z33" s="151">
        <f t="shared" ref="Z33" si="6">L33*Y33</f>
        <v>38500</v>
      </c>
      <c r="AA33" s="145" t="s">
        <v>407</v>
      </c>
      <c r="AB33" s="145" t="s">
        <v>337</v>
      </c>
      <c r="AC33" s="131"/>
      <c r="AD33" s="131"/>
      <c r="AE33" s="131"/>
    </row>
    <row r="34" spans="1:32" ht="45" customHeight="1">
      <c r="A34" s="140">
        <v>27</v>
      </c>
      <c r="B34" s="142" t="s">
        <v>246</v>
      </c>
      <c r="C34" s="136">
        <v>48</v>
      </c>
      <c r="D34" s="145" t="s">
        <v>220</v>
      </c>
      <c r="E34" s="136" t="s">
        <v>335</v>
      </c>
      <c r="F34" s="136" t="s">
        <v>280</v>
      </c>
      <c r="G34" s="136"/>
      <c r="H34" s="136"/>
      <c r="I34" s="136"/>
      <c r="J34" s="145" t="s">
        <v>21</v>
      </c>
      <c r="K34" s="136" t="s">
        <v>336</v>
      </c>
      <c r="L34" s="151">
        <f t="shared" si="2"/>
        <v>2</v>
      </c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>
        <v>2</v>
      </c>
      <c r="X34" s="145"/>
      <c r="Y34" s="135">
        <v>38500</v>
      </c>
      <c r="Z34" s="151">
        <f t="shared" si="3"/>
        <v>77000</v>
      </c>
      <c r="AA34" s="145" t="s">
        <v>407</v>
      </c>
      <c r="AB34" s="145" t="s">
        <v>337</v>
      </c>
    </row>
    <row r="35" spans="1:32" ht="48.75" customHeight="1">
      <c r="A35" s="140">
        <v>28</v>
      </c>
      <c r="B35" s="142" t="s">
        <v>232</v>
      </c>
      <c r="C35" s="153">
        <v>48</v>
      </c>
      <c r="D35" s="145" t="s">
        <v>220</v>
      </c>
      <c r="E35" s="136" t="s">
        <v>340</v>
      </c>
      <c r="F35" s="136" t="s">
        <v>338</v>
      </c>
      <c r="G35" s="153"/>
      <c r="H35" s="153"/>
      <c r="I35" s="161"/>
      <c r="J35" s="145" t="s">
        <v>21</v>
      </c>
      <c r="K35" s="136" t="s">
        <v>24</v>
      </c>
      <c r="L35" s="151">
        <f t="shared" si="2"/>
        <v>1</v>
      </c>
      <c r="M35" s="140">
        <v>0</v>
      </c>
      <c r="N35" s="140"/>
      <c r="O35" s="140"/>
      <c r="P35" s="140"/>
      <c r="Q35" s="140"/>
      <c r="R35" s="140"/>
      <c r="S35" s="140"/>
      <c r="T35" s="140"/>
      <c r="U35" s="140">
        <v>1</v>
      </c>
      <c r="V35" s="140"/>
      <c r="W35" s="140"/>
      <c r="X35" s="140"/>
      <c r="Y35" s="135">
        <v>54500</v>
      </c>
      <c r="Z35" s="151">
        <f t="shared" si="3"/>
        <v>54500</v>
      </c>
      <c r="AA35" s="140" t="s">
        <v>408</v>
      </c>
      <c r="AB35" s="145" t="s">
        <v>339</v>
      </c>
    </row>
    <row r="36" spans="1:32" ht="235.5" customHeight="1">
      <c r="A36" s="140">
        <v>29</v>
      </c>
      <c r="B36" s="142" t="s">
        <v>383</v>
      </c>
      <c r="C36" s="136">
        <v>128</v>
      </c>
      <c r="D36" s="145" t="s">
        <v>220</v>
      </c>
      <c r="E36" s="136" t="s">
        <v>384</v>
      </c>
      <c r="F36" s="136" t="s">
        <v>386</v>
      </c>
      <c r="G36" s="136"/>
      <c r="H36" s="136"/>
      <c r="I36" s="154" t="s">
        <v>385</v>
      </c>
      <c r="J36" s="145" t="s">
        <v>21</v>
      </c>
      <c r="K36" s="136" t="s">
        <v>180</v>
      </c>
      <c r="L36" s="151">
        <v>16</v>
      </c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35">
        <v>31400</v>
      </c>
      <c r="Z36" s="151">
        <f t="shared" si="3"/>
        <v>502400</v>
      </c>
      <c r="AA36" s="145" t="s">
        <v>407</v>
      </c>
      <c r="AB36" s="145"/>
    </row>
    <row r="37" spans="1:32" ht="51.75" customHeight="1">
      <c r="A37" s="140">
        <v>30</v>
      </c>
      <c r="B37" s="142" t="s">
        <v>247</v>
      </c>
      <c r="C37" s="153">
        <v>38</v>
      </c>
      <c r="D37" s="145" t="s">
        <v>220</v>
      </c>
      <c r="E37" s="136"/>
      <c r="F37" s="136" t="s">
        <v>341</v>
      </c>
      <c r="G37" s="153"/>
      <c r="H37" s="153"/>
      <c r="I37" s="153"/>
      <c r="J37" s="136" t="s">
        <v>31</v>
      </c>
      <c r="K37" s="136"/>
      <c r="L37" s="151">
        <f t="shared" si="2"/>
        <v>2</v>
      </c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>
        <v>2</v>
      </c>
      <c r="X37" s="140"/>
      <c r="Y37" s="135">
        <v>38500</v>
      </c>
      <c r="Z37" s="151">
        <f t="shared" si="3"/>
        <v>77000</v>
      </c>
      <c r="AA37" s="140"/>
      <c r="AB37" s="145"/>
    </row>
    <row r="38" spans="1:32" ht="51.75" customHeight="1">
      <c r="A38" s="140">
        <v>31</v>
      </c>
      <c r="B38" s="142" t="s">
        <v>225</v>
      </c>
      <c r="C38" s="136">
        <v>88</v>
      </c>
      <c r="D38" s="145" t="s">
        <v>220</v>
      </c>
      <c r="E38" s="136" t="s">
        <v>320</v>
      </c>
      <c r="F38" s="136" t="s">
        <v>319</v>
      </c>
      <c r="G38" s="136"/>
      <c r="H38" s="136"/>
      <c r="I38" s="136"/>
      <c r="J38" s="145" t="s">
        <v>38</v>
      </c>
      <c r="K38" s="145" t="s">
        <v>38</v>
      </c>
      <c r="L38" s="151">
        <f t="shared" ref="L38" si="7">SUM(M38:X38)</f>
        <v>3</v>
      </c>
      <c r="M38" s="145"/>
      <c r="N38" s="145">
        <v>1</v>
      </c>
      <c r="O38" s="145"/>
      <c r="P38" s="145"/>
      <c r="Q38" s="145"/>
      <c r="R38" s="145"/>
      <c r="S38" s="145"/>
      <c r="T38" s="145"/>
      <c r="U38" s="145"/>
      <c r="V38" s="145"/>
      <c r="W38" s="145">
        <v>2</v>
      </c>
      <c r="X38" s="145"/>
      <c r="Y38" s="135">
        <v>42900</v>
      </c>
      <c r="Z38" s="151">
        <f t="shared" ref="Z38" si="8">L38*Y38</f>
        <v>128700</v>
      </c>
      <c r="AA38" s="145" t="s">
        <v>408</v>
      </c>
      <c r="AB38" s="145" t="s">
        <v>342</v>
      </c>
    </row>
    <row r="39" spans="1:32" ht="61.5" customHeight="1">
      <c r="A39" s="140">
        <v>32</v>
      </c>
      <c r="B39" s="142" t="s">
        <v>225</v>
      </c>
      <c r="C39" s="136">
        <v>88</v>
      </c>
      <c r="D39" s="145" t="s">
        <v>220</v>
      </c>
      <c r="E39" s="136" t="s">
        <v>320</v>
      </c>
      <c r="F39" s="136" t="s">
        <v>319</v>
      </c>
      <c r="G39" s="136"/>
      <c r="H39" s="136"/>
      <c r="I39" s="136"/>
      <c r="J39" s="145" t="s">
        <v>21</v>
      </c>
      <c r="K39" s="136" t="s">
        <v>336</v>
      </c>
      <c r="L39" s="151">
        <f t="shared" si="2"/>
        <v>4</v>
      </c>
      <c r="M39" s="145"/>
      <c r="N39" s="145">
        <v>2</v>
      </c>
      <c r="O39" s="145"/>
      <c r="P39" s="145"/>
      <c r="Q39" s="145"/>
      <c r="R39" s="145"/>
      <c r="S39" s="145"/>
      <c r="T39" s="145"/>
      <c r="U39" s="145"/>
      <c r="V39" s="145"/>
      <c r="W39" s="145"/>
      <c r="X39" s="145">
        <v>2</v>
      </c>
      <c r="Y39" s="135">
        <v>42900</v>
      </c>
      <c r="Z39" s="151">
        <f t="shared" si="3"/>
        <v>171600</v>
      </c>
      <c r="AA39" s="145" t="s">
        <v>408</v>
      </c>
      <c r="AB39" s="145" t="s">
        <v>342</v>
      </c>
    </row>
    <row r="40" spans="1:32" ht="61.5" customHeight="1">
      <c r="A40" s="140">
        <v>33</v>
      </c>
      <c r="B40" s="142" t="s">
        <v>248</v>
      </c>
      <c r="C40" s="136">
        <v>72</v>
      </c>
      <c r="D40" s="145" t="s">
        <v>60</v>
      </c>
      <c r="E40" s="136" t="s">
        <v>426</v>
      </c>
      <c r="F40" s="136" t="s">
        <v>387</v>
      </c>
      <c r="G40" s="136"/>
      <c r="H40" s="136"/>
      <c r="I40" s="136" t="s">
        <v>388</v>
      </c>
      <c r="J40" s="145" t="s">
        <v>21</v>
      </c>
      <c r="K40" s="136" t="s">
        <v>24</v>
      </c>
      <c r="L40" s="151">
        <f t="shared" ref="L40" si="9">SUM(M40:X40)</f>
        <v>3</v>
      </c>
      <c r="M40" s="145"/>
      <c r="N40" s="145"/>
      <c r="O40" s="145">
        <v>1</v>
      </c>
      <c r="P40" s="145"/>
      <c r="Q40" s="145"/>
      <c r="R40" s="145"/>
      <c r="S40" s="145"/>
      <c r="T40" s="145">
        <v>0</v>
      </c>
      <c r="U40" s="145"/>
      <c r="V40" s="145">
        <v>2</v>
      </c>
      <c r="W40" s="145"/>
      <c r="X40" s="145"/>
      <c r="Y40" s="135">
        <v>6000</v>
      </c>
      <c r="Z40" s="151">
        <f t="shared" ref="Z40" si="10">L40*Y40</f>
        <v>18000</v>
      </c>
      <c r="AA40" s="145" t="s">
        <v>408</v>
      </c>
      <c r="AB40" s="145"/>
    </row>
    <row r="41" spans="1:32" ht="80.25" customHeight="1">
      <c r="A41" s="140">
        <v>34</v>
      </c>
      <c r="B41" s="142" t="s">
        <v>248</v>
      </c>
      <c r="C41" s="136">
        <v>160</v>
      </c>
      <c r="D41" s="145" t="s">
        <v>123</v>
      </c>
      <c r="E41" s="136" t="s">
        <v>427</v>
      </c>
      <c r="F41" s="136" t="s">
        <v>387</v>
      </c>
      <c r="G41" s="136" t="s">
        <v>412</v>
      </c>
      <c r="H41" s="136"/>
      <c r="I41" s="136" t="s">
        <v>388</v>
      </c>
      <c r="J41" s="145" t="s">
        <v>21</v>
      </c>
      <c r="K41" s="136" t="s">
        <v>24</v>
      </c>
      <c r="L41" s="151">
        <f t="shared" si="2"/>
        <v>3</v>
      </c>
      <c r="M41" s="145"/>
      <c r="N41" s="145"/>
      <c r="O41" s="145">
        <v>1</v>
      </c>
      <c r="P41" s="145"/>
      <c r="Q41" s="145"/>
      <c r="R41" s="145"/>
      <c r="S41" s="145"/>
      <c r="T41" s="145">
        <v>0</v>
      </c>
      <c r="U41" s="145"/>
      <c r="V41" s="145">
        <v>2</v>
      </c>
      <c r="W41" s="145"/>
      <c r="X41" s="145"/>
      <c r="Y41" s="135">
        <v>6000</v>
      </c>
      <c r="Z41" s="151">
        <f t="shared" si="3"/>
        <v>18000</v>
      </c>
      <c r="AA41" s="145" t="s">
        <v>408</v>
      </c>
      <c r="AB41" s="145" t="s">
        <v>413</v>
      </c>
    </row>
    <row r="42" spans="1:32" ht="78" customHeight="1">
      <c r="A42" s="140">
        <v>35</v>
      </c>
      <c r="B42" s="142" t="s">
        <v>221</v>
      </c>
      <c r="C42" s="136">
        <v>72</v>
      </c>
      <c r="D42" s="145" t="s">
        <v>60</v>
      </c>
      <c r="E42" s="136" t="s">
        <v>327</v>
      </c>
      <c r="F42" s="136" t="s">
        <v>356</v>
      </c>
      <c r="G42" s="136"/>
      <c r="H42" s="136"/>
      <c r="I42" s="136" t="s">
        <v>357</v>
      </c>
      <c r="J42" s="145" t="s">
        <v>21</v>
      </c>
      <c r="K42" s="136" t="s">
        <v>24</v>
      </c>
      <c r="L42" s="151">
        <f t="shared" si="2"/>
        <v>4</v>
      </c>
      <c r="M42" s="145"/>
      <c r="N42" s="145">
        <v>3</v>
      </c>
      <c r="O42" s="145">
        <v>1</v>
      </c>
      <c r="P42" s="145"/>
      <c r="Q42" s="145"/>
      <c r="R42" s="145"/>
      <c r="S42" s="145"/>
      <c r="T42" s="145"/>
      <c r="U42" s="145"/>
      <c r="V42" s="145"/>
      <c r="W42" s="145"/>
      <c r="X42" s="145"/>
      <c r="Y42" s="135">
        <v>10000</v>
      </c>
      <c r="Z42" s="151">
        <f t="shared" si="3"/>
        <v>40000</v>
      </c>
      <c r="AA42" s="145" t="s">
        <v>407</v>
      </c>
      <c r="AB42" s="193"/>
    </row>
    <row r="43" spans="1:32" ht="82.5" customHeight="1">
      <c r="A43" s="140">
        <v>36</v>
      </c>
      <c r="B43" s="142" t="s">
        <v>221</v>
      </c>
      <c r="C43" s="136">
        <v>160</v>
      </c>
      <c r="D43" s="136" t="s">
        <v>123</v>
      </c>
      <c r="E43" s="136" t="s">
        <v>358</v>
      </c>
      <c r="F43" s="136" t="s">
        <v>354</v>
      </c>
      <c r="G43" s="136" t="s">
        <v>359</v>
      </c>
      <c r="H43" s="136"/>
      <c r="I43" s="136" t="s">
        <v>355</v>
      </c>
      <c r="J43" s="145" t="s">
        <v>21</v>
      </c>
      <c r="K43" s="136" t="s">
        <v>24</v>
      </c>
      <c r="L43" s="151">
        <f t="shared" si="2"/>
        <v>1</v>
      </c>
      <c r="M43" s="145"/>
      <c r="N43" s="145"/>
      <c r="O43" s="145"/>
      <c r="P43" s="145"/>
      <c r="Q43" s="145"/>
      <c r="R43" s="145">
        <v>1</v>
      </c>
      <c r="S43" s="145"/>
      <c r="T43" s="145"/>
      <c r="U43" s="145"/>
      <c r="V43" s="145"/>
      <c r="W43" s="145"/>
      <c r="X43" s="145"/>
      <c r="Y43" s="135">
        <v>15000</v>
      </c>
      <c r="Z43" s="151">
        <f t="shared" si="3"/>
        <v>15000</v>
      </c>
      <c r="AA43" s="145" t="s">
        <v>408</v>
      </c>
      <c r="AB43" s="193"/>
    </row>
    <row r="44" spans="1:32" s="166" customFormat="1" ht="42" customHeight="1">
      <c r="A44" s="140">
        <v>37</v>
      </c>
      <c r="B44" s="162"/>
      <c r="C44" s="159"/>
      <c r="D44" s="159"/>
      <c r="E44" s="159"/>
      <c r="F44" s="159"/>
      <c r="G44" s="159"/>
      <c r="H44" s="159"/>
      <c r="I44" s="159" t="s">
        <v>35</v>
      </c>
      <c r="J44" s="159"/>
      <c r="K44" s="143">
        <v>212</v>
      </c>
      <c r="L44" s="151">
        <f>SUM(L11:L43)</f>
        <v>125</v>
      </c>
      <c r="M44" s="151">
        <f>SUM(M11:M43)</f>
        <v>6</v>
      </c>
      <c r="N44" s="151">
        <f>SUM(N11:N43)</f>
        <v>24</v>
      </c>
      <c r="O44" s="151">
        <f>SUM(O11:O43)</f>
        <v>4</v>
      </c>
      <c r="P44" s="151">
        <f>SUM(P11:P43)</f>
        <v>1</v>
      </c>
      <c r="Q44" s="151">
        <f>SUM(Q11:Q43)</f>
        <v>7</v>
      </c>
      <c r="R44" s="151">
        <f>SUM(R11:R43)</f>
        <v>10</v>
      </c>
      <c r="S44" s="151">
        <f>SUM(S11:S43)</f>
        <v>3</v>
      </c>
      <c r="T44" s="151">
        <f>SUM(T11:T43)</f>
        <v>11</v>
      </c>
      <c r="U44" s="151">
        <f>SUM(U11:U43)</f>
        <v>4</v>
      </c>
      <c r="V44" s="151">
        <f>SUM(V11:V43)</f>
        <v>8</v>
      </c>
      <c r="W44" s="151">
        <f>SUM(W11:W43)</f>
        <v>12</v>
      </c>
      <c r="X44" s="151">
        <f>SUM(X11:X43)</f>
        <v>19</v>
      </c>
      <c r="Y44" s="163"/>
      <c r="Z44" s="151">
        <f>SUM(Z11:Z43)</f>
        <v>2607100</v>
      </c>
      <c r="AA44" s="164"/>
      <c r="AB44" s="141"/>
      <c r="AC44" s="165"/>
      <c r="AD44" s="131"/>
      <c r="AE44" s="131"/>
    </row>
    <row r="45" spans="1:32" s="172" customFormat="1" ht="84.75" customHeight="1">
      <c r="A45" s="140">
        <v>38</v>
      </c>
      <c r="B45" s="167" t="s">
        <v>228</v>
      </c>
      <c r="C45" s="136">
        <v>24</v>
      </c>
      <c r="D45" s="136" t="s">
        <v>37</v>
      </c>
      <c r="E45" s="136" t="s">
        <v>341</v>
      </c>
      <c r="F45" s="136"/>
      <c r="G45" s="136"/>
      <c r="H45" s="168"/>
      <c r="I45" s="154"/>
      <c r="J45" s="136" t="s">
        <v>31</v>
      </c>
      <c r="K45" s="136" t="s">
        <v>24</v>
      </c>
      <c r="L45" s="151">
        <f t="shared" si="2"/>
        <v>2</v>
      </c>
      <c r="M45" s="163"/>
      <c r="N45" s="163"/>
      <c r="O45" s="163"/>
      <c r="P45" s="163"/>
      <c r="Q45" s="163"/>
      <c r="R45" s="163"/>
      <c r="S45" s="163">
        <v>0</v>
      </c>
      <c r="T45" s="163">
        <v>2</v>
      </c>
      <c r="U45" s="163"/>
      <c r="V45" s="163"/>
      <c r="W45" s="163"/>
      <c r="X45" s="163"/>
      <c r="Y45" s="163">
        <v>2500</v>
      </c>
      <c r="Z45" s="151">
        <f t="shared" si="3"/>
        <v>5000</v>
      </c>
      <c r="AA45" s="169"/>
      <c r="AB45" s="159" t="s">
        <v>231</v>
      </c>
      <c r="AC45" s="170"/>
      <c r="AD45" s="171"/>
      <c r="AE45" s="171"/>
      <c r="AF45" s="171"/>
    </row>
    <row r="46" spans="1:32" s="174" customFormat="1" ht="66.75" customHeight="1">
      <c r="A46" s="140">
        <v>39</v>
      </c>
      <c r="B46" s="167" t="s">
        <v>52</v>
      </c>
      <c r="C46" s="136">
        <v>24</v>
      </c>
      <c r="D46" s="136" t="s">
        <v>37</v>
      </c>
      <c r="E46" s="154" t="s">
        <v>254</v>
      </c>
      <c r="F46" s="154" t="s">
        <v>271</v>
      </c>
      <c r="G46" s="154"/>
      <c r="H46" s="154" t="s">
        <v>404</v>
      </c>
      <c r="I46" s="136" t="s">
        <v>285</v>
      </c>
      <c r="J46" s="136" t="s">
        <v>31</v>
      </c>
      <c r="K46" s="136" t="s">
        <v>24</v>
      </c>
      <c r="L46" s="151">
        <f t="shared" ref="L46" si="11">SUM(M46:W46)</f>
        <v>5</v>
      </c>
      <c r="M46" s="154"/>
      <c r="N46" s="154"/>
      <c r="O46" s="154"/>
      <c r="P46" s="154"/>
      <c r="Q46" s="154"/>
      <c r="R46" s="154"/>
      <c r="S46" s="154"/>
      <c r="T46" s="154">
        <v>5</v>
      </c>
      <c r="U46" s="154"/>
      <c r="V46" s="154"/>
      <c r="W46" s="154"/>
      <c r="X46" s="173"/>
      <c r="Y46" s="154">
        <v>2000</v>
      </c>
      <c r="Z46" s="135">
        <f>L46*Y46</f>
        <v>10000</v>
      </c>
      <c r="AA46" s="154" t="s">
        <v>409</v>
      </c>
      <c r="AB46" s="175"/>
    </row>
    <row r="47" spans="1:32" ht="93" customHeight="1">
      <c r="A47" s="140">
        <v>40</v>
      </c>
      <c r="B47" s="167" t="s">
        <v>222</v>
      </c>
      <c r="C47" s="136">
        <v>24</v>
      </c>
      <c r="D47" s="136" t="s">
        <v>37</v>
      </c>
      <c r="E47" s="136" t="s">
        <v>428</v>
      </c>
      <c r="F47" s="136" t="s">
        <v>255</v>
      </c>
      <c r="G47" s="175"/>
      <c r="H47" s="168" t="s">
        <v>323</v>
      </c>
      <c r="I47" s="154" t="s">
        <v>324</v>
      </c>
      <c r="J47" s="136" t="s">
        <v>31</v>
      </c>
      <c r="K47" s="136" t="s">
        <v>130</v>
      </c>
      <c r="L47" s="151">
        <f t="shared" ref="L47" si="12">SUM(M47:X47)</f>
        <v>22</v>
      </c>
      <c r="M47" s="154">
        <v>22</v>
      </c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>
        <v>1500</v>
      </c>
      <c r="Z47" s="135">
        <f>L47*Y47</f>
        <v>33000</v>
      </c>
      <c r="AA47" s="154" t="s">
        <v>407</v>
      </c>
      <c r="AB47" s="192"/>
      <c r="AC47" s="176"/>
      <c r="AD47" s="174"/>
      <c r="AE47" s="174"/>
    </row>
    <row r="48" spans="1:32" ht="55.5" customHeight="1">
      <c r="A48" s="140">
        <v>41</v>
      </c>
      <c r="B48" s="167" t="s">
        <v>56</v>
      </c>
      <c r="C48" s="136">
        <v>24</v>
      </c>
      <c r="D48" s="136" t="s">
        <v>37</v>
      </c>
      <c r="E48" s="154" t="s">
        <v>254</v>
      </c>
      <c r="F48" s="154" t="s">
        <v>255</v>
      </c>
      <c r="G48" s="175"/>
      <c r="H48" s="154" t="s">
        <v>262</v>
      </c>
      <c r="I48" s="154" t="s">
        <v>261</v>
      </c>
      <c r="J48" s="136" t="s">
        <v>31</v>
      </c>
      <c r="K48" s="136" t="s">
        <v>24</v>
      </c>
      <c r="L48" s="151">
        <f t="shared" ref="L48:L50" si="13">SUM(M48:X48)</f>
        <v>32</v>
      </c>
      <c r="M48" s="161"/>
      <c r="N48" s="161">
        <v>4</v>
      </c>
      <c r="O48" s="161"/>
      <c r="P48" s="161">
        <v>0</v>
      </c>
      <c r="Q48" s="161"/>
      <c r="R48" s="154"/>
      <c r="S48" s="154"/>
      <c r="T48" s="154">
        <v>6</v>
      </c>
      <c r="U48" s="154">
        <v>3</v>
      </c>
      <c r="V48" s="154">
        <v>1</v>
      </c>
      <c r="W48" s="154">
        <v>18</v>
      </c>
      <c r="X48" s="154"/>
      <c r="Y48" s="154">
        <v>2500</v>
      </c>
      <c r="Z48" s="151">
        <f t="shared" ref="Z48:Z50" si="14">L48*Y48</f>
        <v>80000</v>
      </c>
      <c r="AA48" s="154" t="s">
        <v>409</v>
      </c>
      <c r="AB48" s="192"/>
      <c r="AC48" s="176"/>
      <c r="AD48" s="174"/>
      <c r="AE48" s="174"/>
    </row>
    <row r="49" spans="1:32" ht="60.75" customHeight="1">
      <c r="A49" s="140">
        <v>42</v>
      </c>
      <c r="B49" s="167" t="s">
        <v>51</v>
      </c>
      <c r="C49" s="136">
        <v>24</v>
      </c>
      <c r="D49" s="136" t="s">
        <v>37</v>
      </c>
      <c r="E49" s="154" t="s">
        <v>286</v>
      </c>
      <c r="F49" s="154" t="s">
        <v>287</v>
      </c>
      <c r="G49" s="175"/>
      <c r="H49" s="154" t="s">
        <v>288</v>
      </c>
      <c r="I49" s="154" t="s">
        <v>332</v>
      </c>
      <c r="J49" s="136" t="s">
        <v>31</v>
      </c>
      <c r="K49" s="136" t="s">
        <v>24</v>
      </c>
      <c r="L49" s="151">
        <f t="shared" si="13"/>
        <v>7</v>
      </c>
      <c r="M49" s="154"/>
      <c r="N49" s="154"/>
      <c r="O49" s="154"/>
      <c r="P49" s="154"/>
      <c r="Q49" s="154"/>
      <c r="R49" s="154"/>
      <c r="S49" s="154">
        <v>0</v>
      </c>
      <c r="T49" s="154">
        <v>7</v>
      </c>
      <c r="U49" s="154"/>
      <c r="V49" s="154"/>
      <c r="W49" s="154"/>
      <c r="X49" s="154"/>
      <c r="Y49" s="154">
        <v>3000</v>
      </c>
      <c r="Z49" s="151">
        <f t="shared" si="14"/>
        <v>21000</v>
      </c>
      <c r="AA49" s="154" t="s">
        <v>407</v>
      </c>
      <c r="AB49" s="187"/>
      <c r="AC49" s="176"/>
      <c r="AD49" s="174"/>
      <c r="AE49" s="174"/>
    </row>
    <row r="50" spans="1:32" s="177" customFormat="1" ht="68.25" customHeight="1">
      <c r="A50" s="140">
        <v>43</v>
      </c>
      <c r="B50" s="167" t="s">
        <v>48</v>
      </c>
      <c r="C50" s="136">
        <v>24</v>
      </c>
      <c r="D50" s="136" t="s">
        <v>27</v>
      </c>
      <c r="E50" s="154" t="s">
        <v>330</v>
      </c>
      <c r="F50" s="154" t="s">
        <v>329</v>
      </c>
      <c r="G50" s="175"/>
      <c r="H50" s="154" t="s">
        <v>328</v>
      </c>
      <c r="I50" s="154" t="s">
        <v>405</v>
      </c>
      <c r="J50" s="136" t="s">
        <v>31</v>
      </c>
      <c r="K50" s="136" t="s">
        <v>63</v>
      </c>
      <c r="L50" s="151">
        <f t="shared" si="13"/>
        <v>9</v>
      </c>
      <c r="M50" s="163"/>
      <c r="N50" s="163"/>
      <c r="O50" s="163"/>
      <c r="P50" s="163"/>
      <c r="Q50" s="163"/>
      <c r="R50" s="163"/>
      <c r="S50" s="163"/>
      <c r="T50" s="163"/>
      <c r="U50" s="163">
        <v>4</v>
      </c>
      <c r="V50" s="163"/>
      <c r="W50" s="163">
        <v>5</v>
      </c>
      <c r="X50" s="163"/>
      <c r="Y50" s="163">
        <v>3500</v>
      </c>
      <c r="Z50" s="151">
        <f t="shared" si="14"/>
        <v>31500</v>
      </c>
      <c r="AA50" s="135" t="s">
        <v>408</v>
      </c>
      <c r="AB50" s="187"/>
      <c r="AC50" s="194"/>
      <c r="AD50" s="171"/>
      <c r="AE50" s="171"/>
      <c r="AF50" s="171"/>
    </row>
    <row r="51" spans="1:32" s="177" customFormat="1" ht="54" customHeight="1">
      <c r="A51" s="140">
        <v>44</v>
      </c>
      <c r="B51" s="167" t="s">
        <v>229</v>
      </c>
      <c r="C51" s="136">
        <v>24</v>
      </c>
      <c r="D51" s="136" t="s">
        <v>28</v>
      </c>
      <c r="E51" s="136" t="s">
        <v>341</v>
      </c>
      <c r="F51" s="154"/>
      <c r="G51" s="175"/>
      <c r="H51" s="168"/>
      <c r="I51" s="154"/>
      <c r="J51" s="136" t="s">
        <v>31</v>
      </c>
      <c r="K51" s="136" t="s">
        <v>24</v>
      </c>
      <c r="L51" s="151">
        <f t="shared" ref="L51" si="15">SUM(M51:X51)</f>
        <v>1</v>
      </c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>
        <v>1</v>
      </c>
      <c r="X51" s="163"/>
      <c r="Y51" s="163">
        <v>4000</v>
      </c>
      <c r="Z51" s="151">
        <f t="shared" ref="Z51" si="16">L51*Y51</f>
        <v>4000</v>
      </c>
      <c r="AA51" s="163"/>
      <c r="AB51" s="195" t="s">
        <v>231</v>
      </c>
      <c r="AC51" s="194"/>
      <c r="AD51" s="171"/>
      <c r="AE51" s="171"/>
      <c r="AF51" s="171"/>
    </row>
    <row r="52" spans="1:32" ht="45.75" customHeight="1">
      <c r="A52" s="140">
        <v>45</v>
      </c>
      <c r="B52" s="167" t="s">
        <v>65</v>
      </c>
      <c r="C52" s="136">
        <v>16</v>
      </c>
      <c r="D52" s="136" t="s">
        <v>37</v>
      </c>
      <c r="E52" s="136" t="s">
        <v>341</v>
      </c>
      <c r="F52" s="136"/>
      <c r="G52" s="154"/>
      <c r="H52" s="168"/>
      <c r="I52" s="154"/>
      <c r="J52" s="145" t="s">
        <v>21</v>
      </c>
      <c r="K52" s="136" t="s">
        <v>24</v>
      </c>
      <c r="L52" s="151">
        <f t="shared" si="2"/>
        <v>2</v>
      </c>
      <c r="M52" s="161"/>
      <c r="N52" s="161"/>
      <c r="O52" s="161"/>
      <c r="P52" s="161"/>
      <c r="Q52" s="161"/>
      <c r="R52" s="154"/>
      <c r="S52" s="154"/>
      <c r="T52" s="154"/>
      <c r="U52" s="154"/>
      <c r="V52" s="154"/>
      <c r="W52" s="154">
        <v>2</v>
      </c>
      <c r="X52" s="154"/>
      <c r="Y52" s="154">
        <v>3500</v>
      </c>
      <c r="Z52" s="154">
        <f t="shared" ref="Z52:Z83" si="17">L52*Y52</f>
        <v>7000</v>
      </c>
      <c r="AA52" s="154"/>
      <c r="AB52" s="195" t="s">
        <v>231</v>
      </c>
      <c r="AC52" s="176"/>
      <c r="AD52" s="174"/>
      <c r="AE52" s="174"/>
    </row>
    <row r="53" spans="1:32" ht="54.75" customHeight="1">
      <c r="A53" s="140">
        <v>46</v>
      </c>
      <c r="B53" s="167" t="s">
        <v>66</v>
      </c>
      <c r="C53" s="136">
        <v>24</v>
      </c>
      <c r="D53" s="136" t="s">
        <v>37</v>
      </c>
      <c r="E53" s="154" t="s">
        <v>264</v>
      </c>
      <c r="F53" s="154" t="s">
        <v>272</v>
      </c>
      <c r="G53" s="136"/>
      <c r="H53" s="154" t="s">
        <v>290</v>
      </c>
      <c r="I53" s="154" t="s">
        <v>289</v>
      </c>
      <c r="J53" s="136" t="s">
        <v>31</v>
      </c>
      <c r="K53" s="136" t="s">
        <v>24</v>
      </c>
      <c r="L53" s="151">
        <f t="shared" si="2"/>
        <v>22</v>
      </c>
      <c r="M53" s="161"/>
      <c r="N53" s="161"/>
      <c r="O53" s="161"/>
      <c r="P53" s="161"/>
      <c r="Q53" s="161"/>
      <c r="R53" s="154"/>
      <c r="S53" s="154"/>
      <c r="T53" s="154">
        <v>13</v>
      </c>
      <c r="U53" s="154">
        <v>1</v>
      </c>
      <c r="V53" s="154"/>
      <c r="W53" s="154">
        <v>8</v>
      </c>
      <c r="X53" s="154"/>
      <c r="Y53" s="154">
        <v>3000</v>
      </c>
      <c r="Z53" s="151">
        <f t="shared" si="17"/>
        <v>66000</v>
      </c>
      <c r="AA53" s="154" t="s">
        <v>408</v>
      </c>
      <c r="AB53" s="192"/>
      <c r="AC53" s="176"/>
      <c r="AD53" s="174"/>
      <c r="AE53" s="174"/>
    </row>
    <row r="54" spans="1:32" ht="47.25" customHeight="1">
      <c r="A54" s="140">
        <v>47</v>
      </c>
      <c r="B54" s="167" t="s">
        <v>226</v>
      </c>
      <c r="C54" s="136">
        <v>16</v>
      </c>
      <c r="D54" s="136" t="s">
        <v>37</v>
      </c>
      <c r="E54" s="154" t="s">
        <v>347</v>
      </c>
      <c r="F54" s="136"/>
      <c r="G54" s="136"/>
      <c r="H54" s="154" t="s">
        <v>348</v>
      </c>
      <c r="I54" s="154" t="s">
        <v>349</v>
      </c>
      <c r="J54" s="145" t="s">
        <v>21</v>
      </c>
      <c r="K54" s="136" t="s">
        <v>64</v>
      </c>
      <c r="L54" s="151">
        <f t="shared" ref="L54:L55" si="18">SUM(M54:X54)</f>
        <v>26</v>
      </c>
      <c r="M54" s="154"/>
      <c r="N54" s="154"/>
      <c r="O54" s="154"/>
      <c r="P54" s="154"/>
      <c r="Q54" s="154">
        <v>0</v>
      </c>
      <c r="R54" s="154"/>
      <c r="S54" s="154"/>
      <c r="T54" s="154"/>
      <c r="U54" s="154">
        <v>1</v>
      </c>
      <c r="V54" s="154"/>
      <c r="W54" s="154">
        <v>25</v>
      </c>
      <c r="X54" s="154"/>
      <c r="Y54" s="154">
        <v>3500</v>
      </c>
      <c r="Z54" s="151">
        <f t="shared" ref="Z54:Z58" si="19">L54*Y54</f>
        <v>91000</v>
      </c>
      <c r="AA54" s="154" t="s">
        <v>407</v>
      </c>
      <c r="AB54" s="136"/>
      <c r="AC54" s="176"/>
      <c r="AD54" s="174"/>
      <c r="AE54" s="174"/>
    </row>
    <row r="55" spans="1:32" ht="47.25" customHeight="1">
      <c r="A55" s="140">
        <v>48</v>
      </c>
      <c r="B55" s="167" t="s">
        <v>226</v>
      </c>
      <c r="C55" s="136">
        <v>16</v>
      </c>
      <c r="D55" s="136" t="s">
        <v>37</v>
      </c>
      <c r="E55" s="154" t="s">
        <v>306</v>
      </c>
      <c r="F55" s="136"/>
      <c r="G55" s="136"/>
      <c r="H55" s="154" t="s">
        <v>361</v>
      </c>
      <c r="I55" s="154" t="s">
        <v>360</v>
      </c>
      <c r="J55" s="145" t="s">
        <v>21</v>
      </c>
      <c r="K55" s="136" t="s">
        <v>305</v>
      </c>
      <c r="L55" s="151">
        <f t="shared" si="18"/>
        <v>6</v>
      </c>
      <c r="M55" s="154"/>
      <c r="N55" s="154"/>
      <c r="O55" s="154"/>
      <c r="P55" s="154"/>
      <c r="Q55" s="154">
        <v>6</v>
      </c>
      <c r="R55" s="154"/>
      <c r="S55" s="154"/>
      <c r="T55" s="154"/>
      <c r="U55" s="154"/>
      <c r="V55" s="154"/>
      <c r="W55" s="154"/>
      <c r="X55" s="154"/>
      <c r="Y55" s="154">
        <v>3500</v>
      </c>
      <c r="Z55" s="151">
        <f t="shared" ref="Z55" si="20">L55*Y55</f>
        <v>21000</v>
      </c>
      <c r="AA55" s="154" t="s">
        <v>409</v>
      </c>
      <c r="AB55" s="136"/>
      <c r="AC55" s="176"/>
      <c r="AD55" s="174"/>
      <c r="AE55" s="174"/>
    </row>
    <row r="56" spans="1:32" ht="41.25" customHeight="1">
      <c r="A56" s="140">
        <v>49</v>
      </c>
      <c r="B56" s="167" t="s">
        <v>44</v>
      </c>
      <c r="C56" s="136">
        <v>16</v>
      </c>
      <c r="D56" s="136" t="s">
        <v>22</v>
      </c>
      <c r="E56" s="143" t="s">
        <v>341</v>
      </c>
      <c r="F56" s="154"/>
      <c r="G56" s="154"/>
      <c r="H56" s="178"/>
      <c r="I56" s="154"/>
      <c r="J56" s="145" t="s">
        <v>21</v>
      </c>
      <c r="K56" s="136" t="s">
        <v>24</v>
      </c>
      <c r="L56" s="151">
        <f t="shared" si="2"/>
        <v>2</v>
      </c>
      <c r="M56" s="154"/>
      <c r="N56" s="154"/>
      <c r="O56" s="154"/>
      <c r="P56" s="154"/>
      <c r="Q56" s="154"/>
      <c r="R56" s="154"/>
      <c r="S56" s="154"/>
      <c r="T56" s="154"/>
      <c r="U56" s="154">
        <v>2</v>
      </c>
      <c r="V56" s="154"/>
      <c r="W56" s="154"/>
      <c r="X56" s="154"/>
      <c r="Y56" s="154">
        <v>3500</v>
      </c>
      <c r="Z56" s="151">
        <f t="shared" si="19"/>
        <v>7000</v>
      </c>
      <c r="AA56" s="154"/>
      <c r="AB56" s="154"/>
      <c r="AC56" s="176"/>
      <c r="AD56" s="174"/>
      <c r="AE56" s="174"/>
    </row>
    <row r="57" spans="1:32" ht="62.25" customHeight="1">
      <c r="A57" s="140">
        <v>50</v>
      </c>
      <c r="B57" s="167" t="s">
        <v>33</v>
      </c>
      <c r="C57" s="136">
        <v>24</v>
      </c>
      <c r="D57" s="136" t="s">
        <v>27</v>
      </c>
      <c r="E57" s="154" t="s">
        <v>254</v>
      </c>
      <c r="F57" s="154" t="s">
        <v>255</v>
      </c>
      <c r="G57" s="154"/>
      <c r="H57" s="178" t="s">
        <v>256</v>
      </c>
      <c r="I57" s="154" t="s">
        <v>253</v>
      </c>
      <c r="J57" s="136" t="s">
        <v>31</v>
      </c>
      <c r="K57" s="136" t="s">
        <v>180</v>
      </c>
      <c r="L57" s="151">
        <f t="shared" si="2"/>
        <v>7</v>
      </c>
      <c r="M57" s="161">
        <v>0</v>
      </c>
      <c r="N57" s="161">
        <v>3</v>
      </c>
      <c r="O57" s="161"/>
      <c r="P57" s="161"/>
      <c r="Q57" s="161"/>
      <c r="R57" s="154"/>
      <c r="S57" s="154"/>
      <c r="T57" s="154">
        <v>0</v>
      </c>
      <c r="U57" s="154">
        <v>2</v>
      </c>
      <c r="V57" s="154">
        <v>2</v>
      </c>
      <c r="W57" s="154"/>
      <c r="X57" s="154"/>
      <c r="Y57" s="154">
        <v>3500</v>
      </c>
      <c r="Z57" s="151">
        <f t="shared" si="19"/>
        <v>24500</v>
      </c>
      <c r="AA57" s="154" t="s">
        <v>409</v>
      </c>
      <c r="AB57" s="154"/>
      <c r="AC57" s="176"/>
      <c r="AD57" s="174"/>
      <c r="AE57" s="174"/>
    </row>
    <row r="58" spans="1:32" ht="62.25" customHeight="1">
      <c r="A58" s="140">
        <v>51</v>
      </c>
      <c r="B58" s="167" t="s">
        <v>33</v>
      </c>
      <c r="C58" s="136">
        <v>24</v>
      </c>
      <c r="D58" s="136" t="s">
        <v>27</v>
      </c>
      <c r="E58" s="154" t="s">
        <v>379</v>
      </c>
      <c r="F58" s="154" t="s">
        <v>255</v>
      </c>
      <c r="G58" s="154"/>
      <c r="H58" s="178" t="s">
        <v>376</v>
      </c>
      <c r="I58" s="154" t="s">
        <v>378</v>
      </c>
      <c r="J58" s="136" t="s">
        <v>31</v>
      </c>
      <c r="K58" s="136" t="s">
        <v>377</v>
      </c>
      <c r="L58" s="151">
        <f t="shared" ref="L58" si="21">SUM(M58:X58)</f>
        <v>6</v>
      </c>
      <c r="M58" s="161">
        <v>0</v>
      </c>
      <c r="N58" s="161"/>
      <c r="O58" s="161"/>
      <c r="P58" s="161"/>
      <c r="Q58" s="161"/>
      <c r="R58" s="154"/>
      <c r="S58" s="154"/>
      <c r="T58" s="154">
        <v>6</v>
      </c>
      <c r="U58" s="154"/>
      <c r="V58" s="154"/>
      <c r="W58" s="154"/>
      <c r="X58" s="154"/>
      <c r="Y58" s="154">
        <v>3500</v>
      </c>
      <c r="Z58" s="151">
        <f t="shared" si="19"/>
        <v>21000</v>
      </c>
      <c r="AA58" s="154" t="s">
        <v>408</v>
      </c>
      <c r="AB58" s="154"/>
      <c r="AC58" s="176"/>
      <c r="AD58" s="174"/>
      <c r="AE58" s="174"/>
    </row>
    <row r="59" spans="1:32" ht="88.5" customHeight="1">
      <c r="A59" s="140">
        <v>52</v>
      </c>
      <c r="B59" s="167" t="s">
        <v>32</v>
      </c>
      <c r="C59" s="136">
        <v>24</v>
      </c>
      <c r="D59" s="136" t="s">
        <v>27</v>
      </c>
      <c r="E59" s="136" t="s">
        <v>389</v>
      </c>
      <c r="F59" s="136" t="s">
        <v>258</v>
      </c>
      <c r="G59" s="154"/>
      <c r="H59" s="154" t="s">
        <v>259</v>
      </c>
      <c r="I59" s="154" t="s">
        <v>260</v>
      </c>
      <c r="J59" s="136" t="s">
        <v>31</v>
      </c>
      <c r="K59" s="136" t="s">
        <v>64</v>
      </c>
      <c r="L59" s="151">
        <f t="shared" si="2"/>
        <v>8</v>
      </c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>
        <v>8</v>
      </c>
      <c r="X59" s="154"/>
      <c r="Y59" s="154">
        <v>4000</v>
      </c>
      <c r="Z59" s="151">
        <f>L59*Y59</f>
        <v>32000</v>
      </c>
      <c r="AA59" s="154" t="s">
        <v>407</v>
      </c>
      <c r="AB59" s="154"/>
      <c r="AC59" s="176"/>
      <c r="AD59" s="171"/>
      <c r="AE59" s="171"/>
    </row>
    <row r="60" spans="1:32" ht="88.5" customHeight="1">
      <c r="A60" s="140">
        <v>53</v>
      </c>
      <c r="B60" s="167" t="s">
        <v>32</v>
      </c>
      <c r="C60" s="136">
        <v>24</v>
      </c>
      <c r="D60" s="136" t="s">
        <v>27</v>
      </c>
      <c r="E60" s="154" t="s">
        <v>254</v>
      </c>
      <c r="F60" s="154" t="s">
        <v>255</v>
      </c>
      <c r="G60" s="154"/>
      <c r="H60" s="178" t="s">
        <v>256</v>
      </c>
      <c r="I60" s="154" t="s">
        <v>253</v>
      </c>
      <c r="J60" s="136" t="s">
        <v>31</v>
      </c>
      <c r="K60" s="136" t="s">
        <v>180</v>
      </c>
      <c r="L60" s="151">
        <f t="shared" si="2"/>
        <v>3</v>
      </c>
      <c r="M60" s="161">
        <v>0</v>
      </c>
      <c r="N60" s="161"/>
      <c r="O60" s="161"/>
      <c r="P60" s="161"/>
      <c r="Q60" s="161"/>
      <c r="R60" s="154">
        <v>0</v>
      </c>
      <c r="S60" s="154"/>
      <c r="T60" s="154"/>
      <c r="U60" s="154">
        <v>3</v>
      </c>
      <c r="V60" s="154"/>
      <c r="W60" s="154">
        <v>0</v>
      </c>
      <c r="X60" s="154"/>
      <c r="Y60" s="154">
        <v>4000</v>
      </c>
      <c r="Z60" s="151">
        <f t="shared" ref="Z60:Z61" si="22">L60*Y60</f>
        <v>12000</v>
      </c>
      <c r="AA60" s="154" t="s">
        <v>409</v>
      </c>
      <c r="AB60" s="154"/>
      <c r="AC60" s="176"/>
      <c r="AD60" s="171"/>
      <c r="AE60" s="171"/>
    </row>
    <row r="61" spans="1:32" ht="88.5" customHeight="1">
      <c r="A61" s="140">
        <v>54</v>
      </c>
      <c r="B61" s="167" t="s">
        <v>32</v>
      </c>
      <c r="C61" s="136">
        <v>24</v>
      </c>
      <c r="D61" s="136" t="s">
        <v>27</v>
      </c>
      <c r="E61" s="154" t="s">
        <v>379</v>
      </c>
      <c r="F61" s="154" t="s">
        <v>255</v>
      </c>
      <c r="G61" s="154"/>
      <c r="H61" s="178" t="s">
        <v>376</v>
      </c>
      <c r="I61" s="154" t="s">
        <v>378</v>
      </c>
      <c r="J61" s="136" t="s">
        <v>31</v>
      </c>
      <c r="K61" s="136" t="s">
        <v>377</v>
      </c>
      <c r="L61" s="151">
        <f t="shared" ref="L61" si="23">SUM(M61:X61)</f>
        <v>7</v>
      </c>
      <c r="M61" s="161">
        <v>0</v>
      </c>
      <c r="N61" s="161"/>
      <c r="O61" s="161"/>
      <c r="P61" s="161"/>
      <c r="Q61" s="161"/>
      <c r="R61" s="154">
        <v>0</v>
      </c>
      <c r="S61" s="154"/>
      <c r="T61" s="154">
        <v>7</v>
      </c>
      <c r="U61" s="154"/>
      <c r="V61" s="154"/>
      <c r="W61" s="154">
        <v>0</v>
      </c>
      <c r="X61" s="154"/>
      <c r="Y61" s="154">
        <v>4000</v>
      </c>
      <c r="Z61" s="151">
        <f t="shared" si="22"/>
        <v>28000</v>
      </c>
      <c r="AA61" s="154" t="s">
        <v>408</v>
      </c>
      <c r="AB61" s="154"/>
      <c r="AC61" s="176"/>
      <c r="AD61" s="171"/>
      <c r="AE61" s="171"/>
    </row>
    <row r="62" spans="1:32" ht="88.5" customHeight="1">
      <c r="A62" s="140">
        <v>55</v>
      </c>
      <c r="B62" s="167" t="s">
        <v>57</v>
      </c>
      <c r="C62" s="136">
        <v>24</v>
      </c>
      <c r="D62" s="136" t="s">
        <v>28</v>
      </c>
      <c r="E62" s="154" t="s">
        <v>254</v>
      </c>
      <c r="F62" s="154" t="s">
        <v>255</v>
      </c>
      <c r="G62" s="154"/>
      <c r="H62" s="178" t="s">
        <v>259</v>
      </c>
      <c r="I62" s="154" t="s">
        <v>406</v>
      </c>
      <c r="J62" s="136" t="s">
        <v>31</v>
      </c>
      <c r="K62" s="136" t="s">
        <v>64</v>
      </c>
      <c r="L62" s="151">
        <f t="shared" ref="L62" si="24">SUM(M62:X62)</f>
        <v>3</v>
      </c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>
        <v>3</v>
      </c>
      <c r="X62" s="154"/>
      <c r="Y62" s="154">
        <v>4000</v>
      </c>
      <c r="Z62" s="151">
        <f>L62*Y62</f>
        <v>12000</v>
      </c>
      <c r="AA62" s="173" t="s">
        <v>409</v>
      </c>
      <c r="AB62" s="154"/>
      <c r="AC62" s="176"/>
      <c r="AD62" s="171"/>
      <c r="AE62" s="171"/>
    </row>
    <row r="63" spans="1:32" ht="88.5" customHeight="1">
      <c r="A63" s="140">
        <v>56</v>
      </c>
      <c r="B63" s="167" t="s">
        <v>57</v>
      </c>
      <c r="C63" s="136">
        <v>24</v>
      </c>
      <c r="D63" s="136" t="s">
        <v>28</v>
      </c>
      <c r="E63" s="154" t="s">
        <v>379</v>
      </c>
      <c r="F63" s="154" t="s">
        <v>255</v>
      </c>
      <c r="G63" s="154"/>
      <c r="H63" s="178" t="s">
        <v>376</v>
      </c>
      <c r="I63" s="154" t="s">
        <v>378</v>
      </c>
      <c r="J63" s="136" t="s">
        <v>31</v>
      </c>
      <c r="K63" s="136" t="s">
        <v>377</v>
      </c>
      <c r="L63" s="151">
        <f t="shared" si="2"/>
        <v>2</v>
      </c>
      <c r="M63" s="154"/>
      <c r="N63" s="154"/>
      <c r="O63" s="154"/>
      <c r="P63" s="154"/>
      <c r="Q63" s="154"/>
      <c r="R63" s="154"/>
      <c r="S63" s="154"/>
      <c r="T63" s="154">
        <v>2</v>
      </c>
      <c r="U63" s="154"/>
      <c r="V63" s="154"/>
      <c r="W63" s="154"/>
      <c r="X63" s="154"/>
      <c r="Y63" s="154">
        <v>4000</v>
      </c>
      <c r="Z63" s="151">
        <f>L63*Y63</f>
        <v>8000</v>
      </c>
      <c r="AA63" s="173" t="s">
        <v>408</v>
      </c>
      <c r="AB63" s="154"/>
      <c r="AC63" s="176"/>
      <c r="AD63" s="171"/>
      <c r="AE63" s="171"/>
    </row>
    <row r="64" spans="1:32" ht="88.5" customHeight="1">
      <c r="A64" s="140">
        <v>57</v>
      </c>
      <c r="B64" s="167" t="s">
        <v>57</v>
      </c>
      <c r="C64" s="136">
        <v>24</v>
      </c>
      <c r="D64" s="136" t="s">
        <v>28</v>
      </c>
      <c r="E64" s="154" t="s">
        <v>254</v>
      </c>
      <c r="F64" s="154" t="s">
        <v>255</v>
      </c>
      <c r="G64" s="154"/>
      <c r="H64" s="178" t="s">
        <v>256</v>
      </c>
      <c r="I64" s="154" t="s">
        <v>253</v>
      </c>
      <c r="J64" s="136" t="s">
        <v>31</v>
      </c>
      <c r="K64" s="136" t="s">
        <v>180</v>
      </c>
      <c r="L64" s="151">
        <f t="shared" si="2"/>
        <v>11</v>
      </c>
      <c r="M64" s="154"/>
      <c r="N64" s="154">
        <v>2</v>
      </c>
      <c r="O64" s="154">
        <v>8</v>
      </c>
      <c r="P64" s="154"/>
      <c r="Q64" s="154"/>
      <c r="R64" s="154"/>
      <c r="S64" s="154"/>
      <c r="T64" s="154"/>
      <c r="U64" s="154">
        <v>1</v>
      </c>
      <c r="V64" s="154"/>
      <c r="W64" s="154">
        <v>0</v>
      </c>
      <c r="X64" s="154"/>
      <c r="Y64" s="154">
        <v>4000</v>
      </c>
      <c r="Z64" s="151">
        <f>L64*Y64</f>
        <v>44000</v>
      </c>
      <c r="AA64" s="173" t="s">
        <v>408</v>
      </c>
      <c r="AB64" s="154"/>
      <c r="AC64" s="176"/>
      <c r="AD64" s="171"/>
      <c r="AE64" s="171"/>
    </row>
    <row r="65" spans="1:31" s="180" customFormat="1" ht="141.75" customHeight="1">
      <c r="A65" s="140">
        <v>58</v>
      </c>
      <c r="B65" s="167" t="s">
        <v>230</v>
      </c>
      <c r="C65" s="136">
        <v>72</v>
      </c>
      <c r="D65" s="136" t="s">
        <v>22</v>
      </c>
      <c r="E65" s="136" t="s">
        <v>343</v>
      </c>
      <c r="F65" s="136" t="s">
        <v>345</v>
      </c>
      <c r="G65" s="136"/>
      <c r="H65" s="136" t="s">
        <v>344</v>
      </c>
      <c r="I65" s="136" t="s">
        <v>346</v>
      </c>
      <c r="J65" s="136" t="s">
        <v>31</v>
      </c>
      <c r="K65" s="136" t="s">
        <v>24</v>
      </c>
      <c r="L65" s="143">
        <f t="shared" si="2"/>
        <v>4</v>
      </c>
      <c r="M65" s="163"/>
      <c r="N65" s="163"/>
      <c r="O65" s="163"/>
      <c r="P65" s="163"/>
      <c r="Q65" s="163">
        <v>0</v>
      </c>
      <c r="R65" s="163"/>
      <c r="S65" s="163"/>
      <c r="T65" s="163">
        <v>0</v>
      </c>
      <c r="U65" s="163">
        <v>2</v>
      </c>
      <c r="V65" s="163"/>
      <c r="W65" s="163">
        <v>2</v>
      </c>
      <c r="X65" s="179"/>
      <c r="Y65" s="163">
        <v>3500</v>
      </c>
      <c r="Z65" s="163">
        <f t="shared" ref="Z65:Z77" si="25">L65*Y65</f>
        <v>14000</v>
      </c>
      <c r="AA65" s="135" t="s">
        <v>407</v>
      </c>
      <c r="AB65" s="154"/>
      <c r="AC65" s="171"/>
      <c r="AD65" s="171"/>
      <c r="AE65" s="171"/>
    </row>
    <row r="66" spans="1:31" s="180" customFormat="1" ht="84.75" customHeight="1">
      <c r="A66" s="140">
        <v>59</v>
      </c>
      <c r="B66" s="167" t="s">
        <v>36</v>
      </c>
      <c r="C66" s="136">
        <v>40</v>
      </c>
      <c r="D66" s="136" t="s">
        <v>37</v>
      </c>
      <c r="E66" s="154" t="s">
        <v>264</v>
      </c>
      <c r="F66" s="178" t="s">
        <v>265</v>
      </c>
      <c r="G66" s="136"/>
      <c r="H66" s="154" t="s">
        <v>266</v>
      </c>
      <c r="I66" s="154" t="s">
        <v>263</v>
      </c>
      <c r="J66" s="145" t="s">
        <v>21</v>
      </c>
      <c r="K66" s="136" t="s">
        <v>24</v>
      </c>
      <c r="L66" s="143">
        <f t="shared" si="2"/>
        <v>40</v>
      </c>
      <c r="M66" s="163"/>
      <c r="N66" s="163"/>
      <c r="O66" s="163">
        <v>16</v>
      </c>
      <c r="P66" s="163"/>
      <c r="Q66" s="163">
        <v>0</v>
      </c>
      <c r="R66" s="163"/>
      <c r="S66" s="163"/>
      <c r="T66" s="163">
        <v>3</v>
      </c>
      <c r="U66" s="163"/>
      <c r="V66" s="163"/>
      <c r="W66" s="163">
        <v>21</v>
      </c>
      <c r="X66" s="179"/>
      <c r="Y66" s="163">
        <v>6000</v>
      </c>
      <c r="Z66" s="163">
        <f t="shared" si="25"/>
        <v>240000</v>
      </c>
      <c r="AA66" s="135" t="s">
        <v>407</v>
      </c>
      <c r="AB66" s="154"/>
      <c r="AC66" s="171"/>
      <c r="AD66" s="171"/>
      <c r="AE66" s="171"/>
    </row>
    <row r="67" spans="1:31" s="180" customFormat="1" ht="84.75" customHeight="1">
      <c r="A67" s="140">
        <v>60</v>
      </c>
      <c r="B67" s="167" t="s">
        <v>36</v>
      </c>
      <c r="C67" s="136">
        <v>40</v>
      </c>
      <c r="D67" s="136" t="s">
        <v>37</v>
      </c>
      <c r="E67" s="154" t="s">
        <v>308</v>
      </c>
      <c r="F67" s="178" t="s">
        <v>265</v>
      </c>
      <c r="G67" s="136"/>
      <c r="H67" s="154" t="s">
        <v>266</v>
      </c>
      <c r="I67" s="154" t="s">
        <v>263</v>
      </c>
      <c r="J67" s="145" t="s">
        <v>21</v>
      </c>
      <c r="K67" s="136" t="s">
        <v>24</v>
      </c>
      <c r="L67" s="143">
        <f t="shared" ref="L67" si="26">SUM(M67:X67)</f>
        <v>41</v>
      </c>
      <c r="M67" s="163"/>
      <c r="N67" s="163"/>
      <c r="O67" s="163"/>
      <c r="P67" s="163"/>
      <c r="Q67" s="163">
        <v>41</v>
      </c>
      <c r="R67" s="163"/>
      <c r="S67" s="163"/>
      <c r="T67" s="163"/>
      <c r="U67" s="163"/>
      <c r="V67" s="163"/>
      <c r="W67" s="163"/>
      <c r="X67" s="179"/>
      <c r="Y67" s="163">
        <v>6000</v>
      </c>
      <c r="Z67" s="163">
        <f t="shared" ref="Z67" si="27">L67*Y67</f>
        <v>246000</v>
      </c>
      <c r="AA67" s="135" t="s">
        <v>408</v>
      </c>
      <c r="AB67" s="154"/>
      <c r="AC67" s="171"/>
      <c r="AD67" s="171"/>
      <c r="AE67" s="171"/>
    </row>
    <row r="68" spans="1:31" s="180" customFormat="1" ht="104.25" customHeight="1">
      <c r="A68" s="140">
        <v>61</v>
      </c>
      <c r="B68" s="167" t="s">
        <v>46</v>
      </c>
      <c r="C68" s="136">
        <v>24</v>
      </c>
      <c r="D68" s="136" t="s">
        <v>22</v>
      </c>
      <c r="E68" s="154" t="s">
        <v>310</v>
      </c>
      <c r="F68" s="178" t="s">
        <v>307</v>
      </c>
      <c r="G68" s="136"/>
      <c r="H68" s="178" t="s">
        <v>262</v>
      </c>
      <c r="I68" s="154" t="s">
        <v>309</v>
      </c>
      <c r="J68" s="145" t="s">
        <v>21</v>
      </c>
      <c r="K68" s="136" t="s">
        <v>24</v>
      </c>
      <c r="L68" s="143">
        <f t="shared" si="2"/>
        <v>6</v>
      </c>
      <c r="M68" s="163"/>
      <c r="N68" s="163">
        <v>1</v>
      </c>
      <c r="O68" s="163"/>
      <c r="P68" s="163"/>
      <c r="Q68" s="163">
        <v>1</v>
      </c>
      <c r="R68" s="163"/>
      <c r="S68" s="163">
        <v>0</v>
      </c>
      <c r="T68" s="163">
        <v>1</v>
      </c>
      <c r="U68" s="163">
        <v>1</v>
      </c>
      <c r="V68" s="163"/>
      <c r="W68" s="163">
        <v>2</v>
      </c>
      <c r="X68" s="179"/>
      <c r="Y68" s="163">
        <v>5000</v>
      </c>
      <c r="Z68" s="163">
        <f t="shared" si="25"/>
        <v>30000</v>
      </c>
      <c r="AA68" s="135" t="s">
        <v>409</v>
      </c>
      <c r="AB68" s="154"/>
      <c r="AC68" s="171"/>
      <c r="AD68" s="171"/>
      <c r="AE68" s="171"/>
    </row>
    <row r="69" spans="1:31" s="180" customFormat="1" ht="104.25" customHeight="1">
      <c r="A69" s="140">
        <v>62</v>
      </c>
      <c r="B69" s="167" t="s">
        <v>39</v>
      </c>
      <c r="C69" s="136">
        <v>16</v>
      </c>
      <c r="D69" s="136" t="s">
        <v>27</v>
      </c>
      <c r="E69" s="154" t="s">
        <v>267</v>
      </c>
      <c r="F69" s="178" t="s">
        <v>262</v>
      </c>
      <c r="G69" s="136"/>
      <c r="H69" s="178" t="s">
        <v>268</v>
      </c>
      <c r="I69" s="154" t="s">
        <v>429</v>
      </c>
      <c r="J69" s="136" t="s">
        <v>31</v>
      </c>
      <c r="K69" s="136" t="s">
        <v>24</v>
      </c>
      <c r="L69" s="143">
        <f t="shared" si="2"/>
        <v>26</v>
      </c>
      <c r="M69" s="163"/>
      <c r="N69" s="163"/>
      <c r="O69" s="163"/>
      <c r="P69" s="163">
        <v>3</v>
      </c>
      <c r="Q69" s="163"/>
      <c r="R69" s="163"/>
      <c r="S69" s="163">
        <v>1</v>
      </c>
      <c r="T69" s="163">
        <v>1</v>
      </c>
      <c r="U69" s="163"/>
      <c r="V69" s="163">
        <v>2</v>
      </c>
      <c r="W69" s="163">
        <v>19</v>
      </c>
      <c r="X69" s="179"/>
      <c r="Y69" s="163">
        <v>2000</v>
      </c>
      <c r="Z69" s="163">
        <f t="shared" si="25"/>
        <v>52000</v>
      </c>
      <c r="AA69" s="135" t="s">
        <v>408</v>
      </c>
      <c r="AB69" s="154"/>
      <c r="AC69" s="171"/>
      <c r="AD69" s="171"/>
      <c r="AE69" s="171"/>
    </row>
    <row r="70" spans="1:31" s="180" customFormat="1" ht="104.25" customHeight="1">
      <c r="A70" s="140">
        <v>63</v>
      </c>
      <c r="B70" s="167" t="s">
        <v>223</v>
      </c>
      <c r="C70" s="136">
        <v>24</v>
      </c>
      <c r="D70" s="136" t="s">
        <v>37</v>
      </c>
      <c r="E70" s="154" t="s">
        <v>270</v>
      </c>
      <c r="F70" s="178" t="s">
        <v>271</v>
      </c>
      <c r="G70" s="154"/>
      <c r="H70" s="178" t="s">
        <v>268</v>
      </c>
      <c r="I70" s="154" t="s">
        <v>269</v>
      </c>
      <c r="J70" s="136" t="s">
        <v>31</v>
      </c>
      <c r="K70" s="136" t="s">
        <v>24</v>
      </c>
      <c r="L70" s="143">
        <f t="shared" si="2"/>
        <v>6</v>
      </c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>
        <v>6</v>
      </c>
      <c r="X70" s="179"/>
      <c r="Y70" s="163">
        <v>2500</v>
      </c>
      <c r="Z70" s="163">
        <f t="shared" si="25"/>
        <v>15000</v>
      </c>
      <c r="AA70" s="135" t="s">
        <v>409</v>
      </c>
      <c r="AB70" s="154"/>
      <c r="AC70" s="171"/>
      <c r="AD70" s="171"/>
      <c r="AE70" s="171"/>
    </row>
    <row r="71" spans="1:31" s="180" customFormat="1" ht="104.25" customHeight="1">
      <c r="A71" s="140">
        <v>64</v>
      </c>
      <c r="B71" s="167" t="s">
        <v>224</v>
      </c>
      <c r="C71" s="136">
        <v>16</v>
      </c>
      <c r="D71" s="136" t="s">
        <v>37</v>
      </c>
      <c r="E71" s="154" t="s">
        <v>282</v>
      </c>
      <c r="F71" s="178"/>
      <c r="G71" s="154"/>
      <c r="H71" s="178" t="s">
        <v>284</v>
      </c>
      <c r="I71" s="154" t="s">
        <v>283</v>
      </c>
      <c r="J71" s="145" t="s">
        <v>21</v>
      </c>
      <c r="K71" s="136" t="s">
        <v>64</v>
      </c>
      <c r="L71" s="143">
        <f t="shared" si="2"/>
        <v>14</v>
      </c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>
        <v>14</v>
      </c>
      <c r="X71" s="179"/>
      <c r="Y71" s="163">
        <v>3500</v>
      </c>
      <c r="Z71" s="163">
        <f t="shared" si="25"/>
        <v>49000</v>
      </c>
      <c r="AA71" s="135" t="s">
        <v>407</v>
      </c>
      <c r="AB71" s="136"/>
      <c r="AC71" s="171"/>
      <c r="AD71" s="171"/>
      <c r="AE71" s="171"/>
    </row>
    <row r="72" spans="1:31" s="180" customFormat="1" ht="104.25" customHeight="1">
      <c r="A72" s="140">
        <v>65</v>
      </c>
      <c r="B72" s="167" t="s">
        <v>50</v>
      </c>
      <c r="C72" s="136">
        <v>24</v>
      </c>
      <c r="D72" s="136" t="s">
        <v>37</v>
      </c>
      <c r="E72" s="154" t="s">
        <v>292</v>
      </c>
      <c r="F72" s="154" t="s">
        <v>293</v>
      </c>
      <c r="G72" s="136"/>
      <c r="H72" s="178" t="s">
        <v>294</v>
      </c>
      <c r="I72" s="154" t="s">
        <v>291</v>
      </c>
      <c r="J72" s="136" t="s">
        <v>31</v>
      </c>
      <c r="K72" s="136" t="s">
        <v>24</v>
      </c>
      <c r="L72" s="143">
        <f t="shared" ref="L72:L76" si="28">SUM(M72:X72)</f>
        <v>6</v>
      </c>
      <c r="M72" s="163"/>
      <c r="N72" s="163"/>
      <c r="O72" s="163"/>
      <c r="P72" s="163"/>
      <c r="Q72" s="163"/>
      <c r="R72" s="163"/>
      <c r="S72" s="163"/>
      <c r="T72" s="163"/>
      <c r="U72" s="163">
        <v>6</v>
      </c>
      <c r="V72" s="163"/>
      <c r="W72" s="163"/>
      <c r="X72" s="179"/>
      <c r="Y72" s="163">
        <v>2000</v>
      </c>
      <c r="Z72" s="163">
        <f t="shared" si="25"/>
        <v>12000</v>
      </c>
      <c r="AA72" s="135" t="s">
        <v>407</v>
      </c>
      <c r="AB72" s="154"/>
      <c r="AC72" s="171"/>
      <c r="AD72" s="171"/>
      <c r="AE72" s="171"/>
    </row>
    <row r="73" spans="1:31" s="180" customFormat="1" ht="128.25" customHeight="1">
      <c r="A73" s="140">
        <v>66</v>
      </c>
      <c r="B73" s="167" t="s">
        <v>132</v>
      </c>
      <c r="C73" s="136">
        <v>40</v>
      </c>
      <c r="D73" s="136" t="s">
        <v>37</v>
      </c>
      <c r="E73" s="154" t="s">
        <v>335</v>
      </c>
      <c r="F73" s="154" t="s">
        <v>281</v>
      </c>
      <c r="G73" s="136"/>
      <c r="H73" s="154" t="s">
        <v>390</v>
      </c>
      <c r="I73" s="136" t="s">
        <v>430</v>
      </c>
      <c r="J73" s="136" t="s">
        <v>31</v>
      </c>
      <c r="K73" s="136" t="s">
        <v>24</v>
      </c>
      <c r="L73" s="143">
        <f t="shared" ref="L73" si="29">SUM(M73:X73)</f>
        <v>19</v>
      </c>
      <c r="M73" s="163"/>
      <c r="N73" s="163"/>
      <c r="O73" s="163"/>
      <c r="P73" s="163"/>
      <c r="Q73" s="163"/>
      <c r="R73" s="163"/>
      <c r="S73" s="163"/>
      <c r="T73" s="163"/>
      <c r="U73" s="163">
        <v>17</v>
      </c>
      <c r="V73" s="163">
        <v>2</v>
      </c>
      <c r="W73" s="163"/>
      <c r="X73" s="179"/>
      <c r="Y73" s="163">
        <v>8400</v>
      </c>
      <c r="Z73" s="163">
        <f t="shared" ref="Z73" si="30">L73*Y73</f>
        <v>159600</v>
      </c>
      <c r="AA73" s="135" t="s">
        <v>407</v>
      </c>
      <c r="AB73" s="136"/>
      <c r="AC73" s="171"/>
      <c r="AD73" s="171"/>
      <c r="AE73" s="171"/>
    </row>
    <row r="74" spans="1:31" s="180" customFormat="1" ht="128.25" customHeight="1">
      <c r="A74" s="140">
        <v>67</v>
      </c>
      <c r="B74" s="167" t="s">
        <v>132</v>
      </c>
      <c r="C74" s="136">
        <v>40</v>
      </c>
      <c r="D74" s="136" t="s">
        <v>37</v>
      </c>
      <c r="E74" s="154" t="s">
        <v>335</v>
      </c>
      <c r="F74" s="154" t="s">
        <v>281</v>
      </c>
      <c r="G74" s="136"/>
      <c r="H74" s="154" t="s">
        <v>390</v>
      </c>
      <c r="I74" s="136" t="s">
        <v>430</v>
      </c>
      <c r="J74" s="136" t="s">
        <v>31</v>
      </c>
      <c r="K74" s="136" t="s">
        <v>24</v>
      </c>
      <c r="L74" s="143">
        <f t="shared" si="28"/>
        <v>22</v>
      </c>
      <c r="M74" s="163"/>
      <c r="N74" s="163">
        <v>4</v>
      </c>
      <c r="O74" s="163"/>
      <c r="P74" s="163"/>
      <c r="Q74" s="163">
        <v>17</v>
      </c>
      <c r="R74" s="163"/>
      <c r="S74" s="163"/>
      <c r="T74" s="163">
        <v>1</v>
      </c>
      <c r="U74" s="163"/>
      <c r="V74" s="163"/>
      <c r="W74" s="163"/>
      <c r="X74" s="179"/>
      <c r="Y74" s="163">
        <v>8400</v>
      </c>
      <c r="Z74" s="163">
        <f t="shared" si="25"/>
        <v>184800</v>
      </c>
      <c r="AA74" s="135" t="s">
        <v>407</v>
      </c>
      <c r="AB74" s="136"/>
      <c r="AC74" s="171"/>
      <c r="AD74" s="171"/>
      <c r="AE74" s="171"/>
    </row>
    <row r="75" spans="1:31" s="180" customFormat="1" ht="104.25" customHeight="1">
      <c r="A75" s="140">
        <v>68</v>
      </c>
      <c r="B75" s="167" t="s">
        <v>47</v>
      </c>
      <c r="C75" s="136">
        <v>16</v>
      </c>
      <c r="D75" s="136" t="s">
        <v>22</v>
      </c>
      <c r="E75" s="154" t="s">
        <v>311</v>
      </c>
      <c r="F75" s="136"/>
      <c r="G75" s="136"/>
      <c r="H75" s="178" t="s">
        <v>312</v>
      </c>
      <c r="I75" s="154" t="s">
        <v>431</v>
      </c>
      <c r="J75" s="145" t="s">
        <v>21</v>
      </c>
      <c r="K75" s="136" t="s">
        <v>24</v>
      </c>
      <c r="L75" s="143">
        <f t="shared" si="28"/>
        <v>9</v>
      </c>
      <c r="M75" s="163"/>
      <c r="N75" s="163"/>
      <c r="O75" s="163"/>
      <c r="P75" s="163"/>
      <c r="Q75" s="163"/>
      <c r="R75" s="163"/>
      <c r="S75" s="163"/>
      <c r="T75" s="163">
        <v>3</v>
      </c>
      <c r="U75" s="163"/>
      <c r="V75" s="163"/>
      <c r="W75" s="163">
        <v>6</v>
      </c>
      <c r="X75" s="179"/>
      <c r="Y75" s="163">
        <v>4500</v>
      </c>
      <c r="Z75" s="163">
        <f t="shared" si="25"/>
        <v>40500</v>
      </c>
      <c r="AA75" s="135" t="s">
        <v>408</v>
      </c>
      <c r="AB75" s="136"/>
      <c r="AC75" s="171"/>
      <c r="AD75" s="171"/>
      <c r="AE75" s="171"/>
    </row>
    <row r="76" spans="1:31" s="180" customFormat="1" ht="78.75" customHeight="1">
      <c r="A76" s="140">
        <v>69</v>
      </c>
      <c r="B76" s="167" t="s">
        <v>53</v>
      </c>
      <c r="C76" s="136">
        <v>24</v>
      </c>
      <c r="D76" s="136" t="s">
        <v>37</v>
      </c>
      <c r="E76" s="154" t="s">
        <v>276</v>
      </c>
      <c r="F76" s="154" t="s">
        <v>277</v>
      </c>
      <c r="G76" s="154"/>
      <c r="H76" s="178" t="s">
        <v>278</v>
      </c>
      <c r="I76" s="154" t="s">
        <v>279</v>
      </c>
      <c r="J76" s="136" t="s">
        <v>31</v>
      </c>
      <c r="K76" s="136" t="s">
        <v>24</v>
      </c>
      <c r="L76" s="143">
        <f t="shared" si="28"/>
        <v>44</v>
      </c>
      <c r="M76" s="163"/>
      <c r="N76" s="163">
        <v>2</v>
      </c>
      <c r="O76" s="163"/>
      <c r="P76" s="163"/>
      <c r="Q76" s="163"/>
      <c r="R76" s="163"/>
      <c r="S76" s="163"/>
      <c r="T76" s="163">
        <v>1</v>
      </c>
      <c r="U76" s="163">
        <v>1</v>
      </c>
      <c r="V76" s="163">
        <v>33</v>
      </c>
      <c r="W76" s="163">
        <v>7</v>
      </c>
      <c r="X76" s="179"/>
      <c r="Y76" s="163">
        <v>3000</v>
      </c>
      <c r="Z76" s="163">
        <f t="shared" si="25"/>
        <v>132000</v>
      </c>
      <c r="AA76" s="135" t="s">
        <v>408</v>
      </c>
      <c r="AB76" s="136"/>
      <c r="AC76" s="171"/>
      <c r="AD76" s="171"/>
      <c r="AE76" s="171"/>
    </row>
    <row r="77" spans="1:31" s="180" customFormat="1" ht="84" customHeight="1">
      <c r="A77" s="140">
        <v>70</v>
      </c>
      <c r="B77" s="167" t="s">
        <v>59</v>
      </c>
      <c r="C77" s="136">
        <v>24</v>
      </c>
      <c r="D77" s="136" t="s">
        <v>37</v>
      </c>
      <c r="E77" s="136"/>
      <c r="F77" s="136" t="s">
        <v>341</v>
      </c>
      <c r="G77" s="136"/>
      <c r="H77" s="136"/>
      <c r="I77" s="136"/>
      <c r="J77" s="136" t="s">
        <v>31</v>
      </c>
      <c r="K77" s="136" t="s">
        <v>24</v>
      </c>
      <c r="L77" s="151">
        <f t="shared" ref="L77" si="31">SUM(M77:X77)</f>
        <v>3</v>
      </c>
      <c r="M77" s="163"/>
      <c r="N77" s="163"/>
      <c r="O77" s="163"/>
      <c r="P77" s="163"/>
      <c r="Q77" s="163">
        <v>1</v>
      </c>
      <c r="R77" s="163"/>
      <c r="S77" s="163"/>
      <c r="T77" s="163"/>
      <c r="U77" s="163"/>
      <c r="V77" s="163"/>
      <c r="W77" s="163">
        <v>2</v>
      </c>
      <c r="X77" s="179"/>
      <c r="Y77" s="163">
        <v>3000</v>
      </c>
      <c r="Z77" s="163">
        <f t="shared" si="25"/>
        <v>9000</v>
      </c>
      <c r="AA77" s="135"/>
      <c r="AB77" s="193" t="s">
        <v>249</v>
      </c>
      <c r="AC77" s="171"/>
      <c r="AD77" s="171"/>
      <c r="AE77" s="171"/>
    </row>
    <row r="78" spans="1:31" s="174" customFormat="1" ht="79.5" customHeight="1">
      <c r="A78" s="140">
        <v>71</v>
      </c>
      <c r="B78" s="167" t="s">
        <v>82</v>
      </c>
      <c r="C78" s="136">
        <v>24</v>
      </c>
      <c r="D78" s="136" t="s">
        <v>37</v>
      </c>
      <c r="E78" s="154" t="s">
        <v>432</v>
      </c>
      <c r="F78" s="154" t="s">
        <v>297</v>
      </c>
      <c r="G78" s="154"/>
      <c r="H78" s="178" t="s">
        <v>298</v>
      </c>
      <c r="I78" s="182" t="s">
        <v>296</v>
      </c>
      <c r="J78" s="136" t="s">
        <v>31</v>
      </c>
      <c r="K78" s="136" t="s">
        <v>24</v>
      </c>
      <c r="L78" s="151">
        <f t="shared" ref="L78:L83" si="32">SUM(M78:X78)</f>
        <v>2</v>
      </c>
      <c r="M78" s="154"/>
      <c r="N78" s="154"/>
      <c r="O78" s="154"/>
      <c r="P78" s="154"/>
      <c r="Q78" s="154"/>
      <c r="R78" s="154"/>
      <c r="S78" s="154"/>
      <c r="T78" s="154">
        <v>2</v>
      </c>
      <c r="U78" s="154"/>
      <c r="V78" s="154"/>
      <c r="W78" s="154"/>
      <c r="X78" s="154"/>
      <c r="Y78" s="154">
        <v>2500</v>
      </c>
      <c r="Z78" s="151">
        <f t="shared" si="17"/>
        <v>5000</v>
      </c>
      <c r="AA78" s="175"/>
      <c r="AB78" s="193" t="s">
        <v>249</v>
      </c>
      <c r="AC78" s="181"/>
    </row>
    <row r="79" spans="1:31" s="174" customFormat="1" ht="84.75" customHeight="1">
      <c r="A79" s="140">
        <v>72</v>
      </c>
      <c r="B79" s="167" t="s">
        <v>40</v>
      </c>
      <c r="C79" s="136">
        <v>8</v>
      </c>
      <c r="D79" s="136" t="s">
        <v>27</v>
      </c>
      <c r="E79" s="178">
        <v>45825</v>
      </c>
      <c r="F79" s="154"/>
      <c r="G79" s="154"/>
      <c r="H79" s="178" t="s">
        <v>350</v>
      </c>
      <c r="I79" s="154" t="s">
        <v>351</v>
      </c>
      <c r="J79" s="136" t="s">
        <v>31</v>
      </c>
      <c r="K79" s="154" t="s">
        <v>64</v>
      </c>
      <c r="L79" s="151">
        <f t="shared" si="32"/>
        <v>13</v>
      </c>
      <c r="M79" s="154"/>
      <c r="N79" s="154"/>
      <c r="O79" s="154"/>
      <c r="P79" s="154"/>
      <c r="Q79" s="154"/>
      <c r="R79" s="154"/>
      <c r="S79" s="154">
        <v>1</v>
      </c>
      <c r="T79" s="154"/>
      <c r="U79" s="154"/>
      <c r="V79" s="154"/>
      <c r="W79" s="154">
        <v>12</v>
      </c>
      <c r="X79" s="154"/>
      <c r="Y79" s="154">
        <v>1500</v>
      </c>
      <c r="Z79" s="151">
        <f t="shared" si="17"/>
        <v>19500</v>
      </c>
      <c r="AA79" s="175" t="s">
        <v>407</v>
      </c>
      <c r="AB79" s="136"/>
      <c r="AC79" s="181"/>
    </row>
    <row r="80" spans="1:31" s="174" customFormat="1" ht="84.75" customHeight="1">
      <c r="A80" s="140">
        <v>73</v>
      </c>
      <c r="B80" s="167" t="s">
        <v>40</v>
      </c>
      <c r="C80" s="136">
        <v>8</v>
      </c>
      <c r="D80" s="136" t="s">
        <v>27</v>
      </c>
      <c r="E80" s="178">
        <v>45825</v>
      </c>
      <c r="F80" s="154"/>
      <c r="G80" s="154"/>
      <c r="H80" s="178" t="s">
        <v>274</v>
      </c>
      <c r="I80" s="154" t="s">
        <v>273</v>
      </c>
      <c r="J80" s="136" t="s">
        <v>31</v>
      </c>
      <c r="K80" s="154" t="s">
        <v>63</v>
      </c>
      <c r="L80" s="151">
        <f t="shared" si="32"/>
        <v>18</v>
      </c>
      <c r="M80" s="154"/>
      <c r="N80" s="154">
        <v>2</v>
      </c>
      <c r="O80" s="154">
        <v>1</v>
      </c>
      <c r="P80" s="154">
        <v>0</v>
      </c>
      <c r="Q80" s="154">
        <v>0</v>
      </c>
      <c r="R80" s="154"/>
      <c r="S80" s="154">
        <v>0</v>
      </c>
      <c r="T80" s="154"/>
      <c r="U80" s="154">
        <v>15</v>
      </c>
      <c r="V80" s="154"/>
      <c r="W80" s="154">
        <v>0</v>
      </c>
      <c r="X80" s="154"/>
      <c r="Y80" s="154">
        <v>1500</v>
      </c>
      <c r="Z80" s="151">
        <f t="shared" si="17"/>
        <v>27000</v>
      </c>
      <c r="AA80" s="175" t="s">
        <v>407</v>
      </c>
      <c r="AB80" s="154"/>
      <c r="AC80" s="181"/>
    </row>
    <row r="81" spans="1:29" s="174" customFormat="1" ht="62.25" customHeight="1">
      <c r="A81" s="140">
        <v>74</v>
      </c>
      <c r="B81" s="167" t="s">
        <v>42</v>
      </c>
      <c r="C81" s="136">
        <v>16</v>
      </c>
      <c r="D81" s="136" t="s">
        <v>27</v>
      </c>
      <c r="E81" s="178" t="s">
        <v>295</v>
      </c>
      <c r="F81" s="154"/>
      <c r="G81" s="154"/>
      <c r="H81" s="154"/>
      <c r="I81" s="154" t="s">
        <v>313</v>
      </c>
      <c r="J81" s="136" t="s">
        <v>38</v>
      </c>
      <c r="K81" s="136" t="s">
        <v>38</v>
      </c>
      <c r="L81" s="151">
        <f t="shared" si="32"/>
        <v>15</v>
      </c>
      <c r="M81" s="154"/>
      <c r="N81" s="154">
        <v>0</v>
      </c>
      <c r="O81" s="154"/>
      <c r="P81" s="154">
        <v>0</v>
      </c>
      <c r="Q81" s="154"/>
      <c r="R81" s="154"/>
      <c r="S81" s="154"/>
      <c r="T81" s="154">
        <v>1</v>
      </c>
      <c r="U81" s="163">
        <v>4</v>
      </c>
      <c r="V81" s="154"/>
      <c r="W81" s="154">
        <v>10</v>
      </c>
      <c r="X81" s="154"/>
      <c r="Y81" s="154">
        <v>2000</v>
      </c>
      <c r="Z81" s="151">
        <f t="shared" si="17"/>
        <v>30000</v>
      </c>
      <c r="AA81" s="175" t="s">
        <v>407</v>
      </c>
      <c r="AB81" s="154"/>
      <c r="AC81" s="181"/>
    </row>
    <row r="82" spans="1:29" s="174" customFormat="1" ht="65.25" customHeight="1">
      <c r="A82" s="140">
        <v>75</v>
      </c>
      <c r="B82" s="167" t="s">
        <v>41</v>
      </c>
      <c r="C82" s="136">
        <v>8</v>
      </c>
      <c r="D82" s="136" t="s">
        <v>27</v>
      </c>
      <c r="E82" s="178">
        <v>45827</v>
      </c>
      <c r="F82" s="178"/>
      <c r="G82" s="154"/>
      <c r="H82" s="178" t="s">
        <v>331</v>
      </c>
      <c r="I82" s="154" t="s">
        <v>375</v>
      </c>
      <c r="J82" s="136" t="s">
        <v>31</v>
      </c>
      <c r="K82" s="136" t="s">
        <v>64</v>
      </c>
      <c r="L82" s="151">
        <f t="shared" ref="L82" si="33">SUM(M82:X82)</f>
        <v>11</v>
      </c>
      <c r="M82" s="154"/>
      <c r="N82" s="154"/>
      <c r="O82" s="154"/>
      <c r="P82" s="154"/>
      <c r="Q82" s="154"/>
      <c r="R82" s="154"/>
      <c r="S82" s="154"/>
      <c r="T82" s="154"/>
      <c r="U82" s="163"/>
      <c r="V82" s="154"/>
      <c r="W82" s="154">
        <v>11</v>
      </c>
      <c r="X82" s="154"/>
      <c r="Y82" s="154">
        <v>1500</v>
      </c>
      <c r="Z82" s="151">
        <f t="shared" ref="Z82" si="34">L82*Y82</f>
        <v>16500</v>
      </c>
      <c r="AA82" s="175" t="s">
        <v>407</v>
      </c>
      <c r="AB82" s="154"/>
      <c r="AC82" s="181"/>
    </row>
    <row r="83" spans="1:29" s="174" customFormat="1" ht="65.25" customHeight="1">
      <c r="A83" s="140">
        <v>76</v>
      </c>
      <c r="B83" s="167" t="s">
        <v>41</v>
      </c>
      <c r="C83" s="136">
        <v>8</v>
      </c>
      <c r="D83" s="136" t="s">
        <v>27</v>
      </c>
      <c r="E83" s="178">
        <v>45832</v>
      </c>
      <c r="F83" s="178"/>
      <c r="G83" s="154"/>
      <c r="H83" s="178" t="s">
        <v>334</v>
      </c>
      <c r="I83" s="154" t="s">
        <v>333</v>
      </c>
      <c r="J83" s="136" t="s">
        <v>31</v>
      </c>
      <c r="K83" s="136" t="s">
        <v>180</v>
      </c>
      <c r="L83" s="151">
        <f t="shared" si="32"/>
        <v>9</v>
      </c>
      <c r="M83" s="154"/>
      <c r="N83" s="154">
        <v>0</v>
      </c>
      <c r="O83" s="154">
        <v>1</v>
      </c>
      <c r="P83" s="154">
        <v>2</v>
      </c>
      <c r="Q83" s="154">
        <v>0</v>
      </c>
      <c r="R83" s="154"/>
      <c r="S83" s="154"/>
      <c r="T83" s="154">
        <v>1</v>
      </c>
      <c r="U83" s="163">
        <v>4</v>
      </c>
      <c r="V83" s="154">
        <v>1</v>
      </c>
      <c r="W83" s="154"/>
      <c r="X83" s="154"/>
      <c r="Y83" s="154">
        <v>1500</v>
      </c>
      <c r="Z83" s="151">
        <f t="shared" si="17"/>
        <v>13500</v>
      </c>
      <c r="AA83" s="175" t="s">
        <v>407</v>
      </c>
      <c r="AB83" s="154"/>
      <c r="AC83" s="181"/>
    </row>
    <row r="84" spans="1:29" s="174" customFormat="1" ht="26.25" customHeight="1">
      <c r="A84" s="140"/>
      <c r="B84" s="183"/>
      <c r="C84" s="136"/>
      <c r="D84" s="136"/>
      <c r="E84" s="136"/>
      <c r="F84" s="136"/>
      <c r="G84" s="136"/>
      <c r="H84" s="136"/>
      <c r="I84" s="136"/>
      <c r="J84" s="136"/>
      <c r="K84" s="184"/>
      <c r="L84" s="136">
        <f>SUM(L45:L83)</f>
        <v>491</v>
      </c>
      <c r="M84" s="136">
        <f>SUM(M45:M83)</f>
        <v>22</v>
      </c>
      <c r="N84" s="136">
        <f>SUM(N45:N83)</f>
        <v>18</v>
      </c>
      <c r="O84" s="136">
        <f>SUM(O45:O83)</f>
        <v>26</v>
      </c>
      <c r="P84" s="136">
        <f>SUM(P45:P83)</f>
        <v>5</v>
      </c>
      <c r="Q84" s="136">
        <f>SUM(Q45:Q83)</f>
        <v>66</v>
      </c>
      <c r="R84" s="136">
        <f>SUM(R45:R83)</f>
        <v>0</v>
      </c>
      <c r="S84" s="136">
        <f>SUM(S45:S83)</f>
        <v>2</v>
      </c>
      <c r="T84" s="136">
        <f>SUM(T45:T83)</f>
        <v>62</v>
      </c>
      <c r="U84" s="136">
        <f>SUM(U45:U83)</f>
        <v>67</v>
      </c>
      <c r="V84" s="136">
        <f>SUM(V45:V83)</f>
        <v>41</v>
      </c>
      <c r="W84" s="136">
        <f>SUM(W45:W83)</f>
        <v>182</v>
      </c>
      <c r="X84" s="136">
        <f>SUM(X45:X83)</f>
        <v>0</v>
      </c>
      <c r="Y84" s="145"/>
      <c r="Z84" s="136">
        <f>SUM(Z45:Z83)</f>
        <v>1853400</v>
      </c>
      <c r="AA84" s="139"/>
      <c r="AB84" s="145"/>
      <c r="AC84" s="152"/>
    </row>
    <row r="85" spans="1:29" ht="24.75" customHeight="1">
      <c r="A85" s="140"/>
      <c r="B85" s="183"/>
      <c r="C85" s="185"/>
      <c r="D85" s="185"/>
      <c r="E85" s="168"/>
      <c r="F85" s="168"/>
      <c r="G85" s="185"/>
      <c r="H85" s="168"/>
      <c r="I85" s="168"/>
      <c r="J85" s="136"/>
      <c r="K85" s="136"/>
      <c r="L85" s="136">
        <f>SUM(L44+L84)</f>
        <v>616</v>
      </c>
      <c r="M85" s="136">
        <f>SUM(M44+M84)</f>
        <v>28</v>
      </c>
      <c r="N85" s="136">
        <f>SUM(N44+N84)</f>
        <v>42</v>
      </c>
      <c r="O85" s="136">
        <f>SUM(O44+O84)</f>
        <v>30</v>
      </c>
      <c r="P85" s="136">
        <f>SUM(P44+P84)</f>
        <v>6</v>
      </c>
      <c r="Q85" s="136">
        <f>SUM(Q44+Q84)</f>
        <v>73</v>
      </c>
      <c r="R85" s="136">
        <f>SUM(R44+R84)</f>
        <v>10</v>
      </c>
      <c r="S85" s="136">
        <f>SUM(S44+S84)</f>
        <v>5</v>
      </c>
      <c r="T85" s="136">
        <f>SUM(T44+T84)</f>
        <v>73</v>
      </c>
      <c r="U85" s="136">
        <f>SUM(U44+U84)</f>
        <v>71</v>
      </c>
      <c r="V85" s="136">
        <f>SUM(V44+V84)</f>
        <v>49</v>
      </c>
      <c r="W85" s="136">
        <f>SUM(W44+W84)</f>
        <v>194</v>
      </c>
      <c r="X85" s="136">
        <f>SUM(X44+X84)</f>
        <v>19</v>
      </c>
      <c r="Y85" s="186"/>
      <c r="Z85" s="136">
        <f>SUM(Z44+Z84)</f>
        <v>4460500</v>
      </c>
      <c r="AA85" s="145"/>
      <c r="AB85" s="187"/>
      <c r="AC85" s="188"/>
    </row>
    <row r="87" spans="1:29">
      <c r="I87" s="189" t="s">
        <v>257</v>
      </c>
    </row>
  </sheetData>
  <autoFilter ref="A6:AC87">
    <sortState ref="A19:AC19">
      <sortCondition ref="B6:B98"/>
    </sortState>
  </autoFilter>
  <mergeCells count="1">
    <mergeCell ref="A2:G4"/>
  </mergeCells>
  <phoneticPr fontId="31" type="noConversion"/>
  <dataValidations count="2">
    <dataValidation type="list" allowBlank="1" showInputMessage="1" showErrorMessage="1" sqref="B78">
      <formula1>#REF!</formula1>
    </dataValidation>
    <dataValidation type="list" allowBlank="1" showInputMessage="1" showErrorMessage="1" sqref="F6">
      <formula1>$F$2:$F$85</formula1>
    </dataValidation>
  </dataValidations>
  <hyperlinks>
    <hyperlink ref="B37" r:id="rId1" display="http://sveden.peipk.org/sveden/education/programs/ekonomika-i-regulirovanie-deyatelynosti-po-texnologicheskomu-prisoedineniyu-k-elektricheskim-_op0029.html"/>
  </hyperlinks>
  <pageMargins left="0.7" right="0.7" top="0.75" bottom="0.75" header="0.3" footer="0.3"/>
  <pageSetup paperSize="8" scale="81" fitToHeight="0" orientation="landscape" r:id="rId2"/>
  <rowBreaks count="1" manualBreakCount="1">
    <brk id="24" max="28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'E:\Папа\Институт\РАСПИСАНИЕ\[1.СВОД ПЛАН 2025.xlsx]справочник 2021'!#REF!</xm:f>
          </x14:formula1>
          <xm:sqref>B40:B41 B14:B19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selection activeCell="C34" sqref="C34"/>
    </sheetView>
  </sheetViews>
  <sheetFormatPr defaultRowHeight="12.75"/>
  <cols>
    <col min="2" max="2" width="43" customWidth="1"/>
  </cols>
  <sheetData>
    <row r="1" spans="1:31">
      <c r="B1" t="s">
        <v>219</v>
      </c>
    </row>
    <row r="2" spans="1:31" s="1" customFormat="1" ht="87.75" customHeight="1">
      <c r="A2" s="12">
        <v>1</v>
      </c>
      <c r="B2" s="10" t="s">
        <v>52</v>
      </c>
      <c r="C2" s="6">
        <v>24</v>
      </c>
      <c r="D2" s="6" t="s">
        <v>37</v>
      </c>
      <c r="E2" s="6" t="s">
        <v>157</v>
      </c>
      <c r="F2" s="6" t="s">
        <v>158</v>
      </c>
      <c r="G2" s="6"/>
      <c r="H2" s="98" t="s">
        <v>159</v>
      </c>
      <c r="I2" s="6" t="s">
        <v>160</v>
      </c>
      <c r="J2" s="6" t="s">
        <v>31</v>
      </c>
      <c r="K2" s="6" t="s">
        <v>24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52</v>
      </c>
      <c r="C3" s="6">
        <v>24</v>
      </c>
      <c r="D3" s="6" t="s">
        <v>37</v>
      </c>
      <c r="E3" s="6" t="s">
        <v>161</v>
      </c>
      <c r="F3" s="6" t="s">
        <v>162</v>
      </c>
      <c r="G3" s="6"/>
      <c r="H3" s="98" t="s">
        <v>163</v>
      </c>
      <c r="I3" s="6" t="s">
        <v>164</v>
      </c>
      <c r="J3" s="6" t="s">
        <v>31</v>
      </c>
      <c r="K3" s="6" t="s">
        <v>24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56</v>
      </c>
      <c r="C4" s="6">
        <v>24</v>
      </c>
      <c r="D4" s="6" t="s">
        <v>37</v>
      </c>
      <c r="E4" s="8" t="s">
        <v>97</v>
      </c>
      <c r="F4" s="8" t="s">
        <v>98</v>
      </c>
      <c r="G4" s="16"/>
      <c r="H4" s="8" t="s">
        <v>95</v>
      </c>
      <c r="I4" s="8" t="s">
        <v>109</v>
      </c>
      <c r="J4" s="6" t="s">
        <v>31</v>
      </c>
      <c r="K4" s="6" t="s">
        <v>24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56</v>
      </c>
      <c r="C5" s="6">
        <v>24</v>
      </c>
      <c r="D5" s="6" t="s">
        <v>37</v>
      </c>
      <c r="E5" s="8" t="s">
        <v>97</v>
      </c>
      <c r="F5" s="8" t="s">
        <v>98</v>
      </c>
      <c r="G5" s="16"/>
      <c r="H5" s="8" t="s">
        <v>95</v>
      </c>
      <c r="I5" s="8" t="s">
        <v>109</v>
      </c>
      <c r="J5" s="6" t="s">
        <v>31</v>
      </c>
      <c r="K5" s="6" t="s">
        <v>24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56</v>
      </c>
      <c r="C6" s="6">
        <v>24</v>
      </c>
      <c r="D6" s="6" t="s">
        <v>37</v>
      </c>
      <c r="E6" s="8" t="s">
        <v>93</v>
      </c>
      <c r="F6" s="8" t="s">
        <v>94</v>
      </c>
      <c r="G6" s="16"/>
      <c r="H6" s="8" t="s">
        <v>95</v>
      </c>
      <c r="I6" s="8" t="s">
        <v>109</v>
      </c>
      <c r="J6" s="6" t="s">
        <v>31</v>
      </c>
      <c r="K6" s="6" t="s">
        <v>24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51</v>
      </c>
      <c r="C7" s="6">
        <v>24</v>
      </c>
      <c r="D7" s="6" t="s">
        <v>37</v>
      </c>
      <c r="E7" s="8" t="s">
        <v>71</v>
      </c>
      <c r="F7" s="8" t="s">
        <v>78</v>
      </c>
      <c r="G7" s="8"/>
      <c r="H7" s="13" t="s">
        <v>79</v>
      </c>
      <c r="I7" s="8" t="s">
        <v>80</v>
      </c>
      <c r="J7" s="6" t="s">
        <v>31</v>
      </c>
      <c r="K7" s="6" t="s">
        <v>24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62</v>
      </c>
      <c r="C8" s="6">
        <v>24</v>
      </c>
      <c r="D8" s="6" t="s">
        <v>27</v>
      </c>
      <c r="E8" s="8" t="s">
        <v>107</v>
      </c>
      <c r="F8" s="8" t="s">
        <v>108</v>
      </c>
      <c r="G8" s="16"/>
      <c r="H8" s="8" t="s">
        <v>181</v>
      </c>
      <c r="I8" s="8" t="s">
        <v>182</v>
      </c>
      <c r="J8" s="6" t="s">
        <v>31</v>
      </c>
      <c r="K8" s="6" t="s">
        <v>180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48</v>
      </c>
      <c r="C9" s="6">
        <v>24</v>
      </c>
      <c r="D9" s="6" t="s">
        <v>27</v>
      </c>
      <c r="E9" s="8" t="s">
        <v>107</v>
      </c>
      <c r="F9" s="8" t="s">
        <v>108</v>
      </c>
      <c r="G9" s="16"/>
      <c r="H9" s="8" t="s">
        <v>181</v>
      </c>
      <c r="I9" s="8" t="s">
        <v>182</v>
      </c>
      <c r="J9" s="6" t="s">
        <v>31</v>
      </c>
      <c r="K9" s="6" t="s">
        <v>180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65</v>
      </c>
      <c r="C10" s="6">
        <v>16</v>
      </c>
      <c r="D10" s="6" t="s">
        <v>37</v>
      </c>
      <c r="E10" s="6" t="s">
        <v>175</v>
      </c>
      <c r="F10" s="6"/>
      <c r="G10" s="6"/>
      <c r="H10" s="98" t="s">
        <v>146</v>
      </c>
      <c r="I10" s="6" t="s">
        <v>176</v>
      </c>
      <c r="J10" s="6" t="s">
        <v>21</v>
      </c>
      <c r="K10" s="6" t="s">
        <v>64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66</v>
      </c>
      <c r="C11" s="34">
        <v>24</v>
      </c>
      <c r="D11" s="34" t="s">
        <v>37</v>
      </c>
      <c r="E11" s="35"/>
      <c r="F11" s="35"/>
      <c r="G11" s="36"/>
      <c r="H11" s="35"/>
      <c r="I11" s="35" t="s">
        <v>187</v>
      </c>
      <c r="J11" s="34" t="s">
        <v>31</v>
      </c>
      <c r="K11" s="34" t="s">
        <v>24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44</v>
      </c>
      <c r="C12" s="6">
        <v>16</v>
      </c>
      <c r="D12" s="6" t="s">
        <v>22</v>
      </c>
      <c r="E12" s="6" t="s">
        <v>145</v>
      </c>
      <c r="F12" s="6"/>
      <c r="G12" s="6"/>
      <c r="H12" s="6" t="s">
        <v>146</v>
      </c>
      <c r="I12" s="6" t="s">
        <v>156</v>
      </c>
      <c r="J12" s="6" t="s">
        <v>21</v>
      </c>
      <c r="K12" s="6" t="s">
        <v>24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75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33</v>
      </c>
      <c r="C13" s="56">
        <v>24</v>
      </c>
      <c r="D13" s="56" t="s">
        <v>27</v>
      </c>
      <c r="E13" s="57" t="s">
        <v>112</v>
      </c>
      <c r="F13" s="57" t="s">
        <v>113</v>
      </c>
      <c r="G13" s="58"/>
      <c r="H13" s="57" t="s">
        <v>114</v>
      </c>
      <c r="I13" s="57" t="s">
        <v>208</v>
      </c>
      <c r="J13" s="56" t="s">
        <v>31</v>
      </c>
      <c r="K13" s="56" t="s">
        <v>24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33</v>
      </c>
      <c r="C14" s="41">
        <v>24</v>
      </c>
      <c r="D14" s="41" t="s">
        <v>27</v>
      </c>
      <c r="E14" s="42" t="s">
        <v>112</v>
      </c>
      <c r="F14" s="42" t="s">
        <v>113</v>
      </c>
      <c r="G14" s="80"/>
      <c r="H14" s="42" t="s">
        <v>114</v>
      </c>
      <c r="I14" s="42" t="s">
        <v>208</v>
      </c>
      <c r="J14" s="41" t="s">
        <v>31</v>
      </c>
      <c r="K14" s="41" t="s">
        <v>24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33</v>
      </c>
      <c r="C15" s="74">
        <v>24</v>
      </c>
      <c r="D15" s="74" t="s">
        <v>27</v>
      </c>
      <c r="E15" s="75" t="s">
        <v>70</v>
      </c>
      <c r="F15" s="75" t="s">
        <v>77</v>
      </c>
      <c r="G15" s="75"/>
      <c r="H15" s="76" t="s">
        <v>72</v>
      </c>
      <c r="I15" s="75" t="s">
        <v>111</v>
      </c>
      <c r="J15" s="74" t="s">
        <v>31</v>
      </c>
      <c r="K15" s="74" t="s">
        <v>63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33</v>
      </c>
      <c r="C16" s="41">
        <v>24</v>
      </c>
      <c r="D16" s="41" t="s">
        <v>27</v>
      </c>
      <c r="E16" s="41" t="s">
        <v>171</v>
      </c>
      <c r="F16" s="41" t="s">
        <v>172</v>
      </c>
      <c r="G16" s="41"/>
      <c r="H16" s="104" t="s">
        <v>173</v>
      </c>
      <c r="I16" s="41" t="s">
        <v>174</v>
      </c>
      <c r="J16" s="41" t="s">
        <v>31</v>
      </c>
      <c r="K16" s="41" t="s">
        <v>129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33</v>
      </c>
      <c r="C17" s="6">
        <v>24</v>
      </c>
      <c r="D17" s="6" t="s">
        <v>27</v>
      </c>
      <c r="E17" s="8" t="s">
        <v>112</v>
      </c>
      <c r="F17" s="8" t="s">
        <v>113</v>
      </c>
      <c r="G17" s="16"/>
      <c r="H17" s="8" t="s">
        <v>131</v>
      </c>
      <c r="I17" s="8" t="s">
        <v>177</v>
      </c>
      <c r="J17" s="6" t="s">
        <v>31</v>
      </c>
      <c r="K17" s="6" t="s">
        <v>130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33</v>
      </c>
      <c r="C18" s="64">
        <v>24</v>
      </c>
      <c r="D18" s="64" t="s">
        <v>27</v>
      </c>
      <c r="E18" s="65" t="s">
        <v>112</v>
      </c>
      <c r="F18" s="65" t="s">
        <v>113</v>
      </c>
      <c r="G18" s="66"/>
      <c r="H18" s="65" t="s">
        <v>128</v>
      </c>
      <c r="I18" s="65" t="s">
        <v>178</v>
      </c>
      <c r="J18" s="64" t="s">
        <v>31</v>
      </c>
      <c r="K18" s="64" t="s">
        <v>126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33</v>
      </c>
      <c r="C19" s="48">
        <v>24</v>
      </c>
      <c r="D19" s="48" t="s">
        <v>27</v>
      </c>
      <c r="E19" s="49" t="s">
        <v>112</v>
      </c>
      <c r="F19" s="49" t="s">
        <v>113</v>
      </c>
      <c r="G19" s="50"/>
      <c r="H19" s="49" t="s">
        <v>118</v>
      </c>
      <c r="I19" s="49" t="s">
        <v>218</v>
      </c>
      <c r="J19" s="48" t="s">
        <v>31</v>
      </c>
      <c r="K19" s="48" t="s">
        <v>64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32</v>
      </c>
      <c r="C20" s="56">
        <v>24</v>
      </c>
      <c r="D20" s="56" t="s">
        <v>27</v>
      </c>
      <c r="E20" s="6" t="s">
        <v>210</v>
      </c>
      <c r="F20" s="6" t="s">
        <v>167</v>
      </c>
      <c r="G20" s="12"/>
      <c r="H20" s="6" t="s">
        <v>211</v>
      </c>
      <c r="I20" s="6" t="s">
        <v>212</v>
      </c>
      <c r="J20" s="56" t="s">
        <v>31</v>
      </c>
      <c r="K20" s="56" t="s">
        <v>24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32</v>
      </c>
      <c r="C21" s="119">
        <v>24</v>
      </c>
      <c r="D21" s="119" t="s">
        <v>27</v>
      </c>
      <c r="E21" s="120" t="s">
        <v>112</v>
      </c>
      <c r="F21" s="120" t="s">
        <v>113</v>
      </c>
      <c r="G21" s="121"/>
      <c r="H21" s="120" t="s">
        <v>114</v>
      </c>
      <c r="I21" s="120" t="s">
        <v>115</v>
      </c>
      <c r="J21" s="119" t="s">
        <v>31</v>
      </c>
      <c r="K21" s="119" t="s">
        <v>24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32</v>
      </c>
      <c r="C22" s="6">
        <v>24</v>
      </c>
      <c r="D22" s="6" t="s">
        <v>27</v>
      </c>
      <c r="E22" s="6" t="s">
        <v>157</v>
      </c>
      <c r="F22" s="6" t="s">
        <v>158</v>
      </c>
      <c r="G22" s="12"/>
      <c r="H22" s="6" t="s">
        <v>159</v>
      </c>
      <c r="I22" s="6" t="s">
        <v>209</v>
      </c>
      <c r="J22" s="6" t="s">
        <v>31</v>
      </c>
      <c r="K22" s="6" t="s">
        <v>24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32</v>
      </c>
      <c r="C23" s="74">
        <v>24</v>
      </c>
      <c r="D23" s="74" t="s">
        <v>27</v>
      </c>
      <c r="E23" s="75" t="s">
        <v>70</v>
      </c>
      <c r="F23" s="75" t="s">
        <v>77</v>
      </c>
      <c r="G23" s="75"/>
      <c r="H23" s="76" t="s">
        <v>72</v>
      </c>
      <c r="I23" s="75" t="s">
        <v>111</v>
      </c>
      <c r="J23" s="74" t="s">
        <v>31</v>
      </c>
      <c r="K23" s="74" t="s">
        <v>63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32</v>
      </c>
      <c r="C24" s="6">
        <v>24</v>
      </c>
      <c r="D24" s="6" t="s">
        <v>27</v>
      </c>
      <c r="E24" s="8" t="s">
        <v>112</v>
      </c>
      <c r="F24" s="8" t="s">
        <v>113</v>
      </c>
      <c r="G24" s="16"/>
      <c r="H24" s="8" t="s">
        <v>131</v>
      </c>
      <c r="I24" s="8" t="s">
        <v>177</v>
      </c>
      <c r="J24" s="6" t="s">
        <v>31</v>
      </c>
      <c r="K24" s="6" t="s">
        <v>130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32</v>
      </c>
      <c r="C25" s="71">
        <v>24</v>
      </c>
      <c r="D25" s="71" t="s">
        <v>27</v>
      </c>
      <c r="E25" s="65" t="s">
        <v>90</v>
      </c>
      <c r="F25" s="65" t="s">
        <v>91</v>
      </c>
      <c r="G25" s="65"/>
      <c r="H25" s="65" t="s">
        <v>128</v>
      </c>
      <c r="I25" s="65" t="s">
        <v>178</v>
      </c>
      <c r="J25" s="64" t="s">
        <v>31</v>
      </c>
      <c r="K25" s="64" t="s">
        <v>126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32</v>
      </c>
      <c r="C26" s="48">
        <v>24</v>
      </c>
      <c r="D26" s="48" t="s">
        <v>27</v>
      </c>
      <c r="E26" s="49" t="s">
        <v>116</v>
      </c>
      <c r="F26" s="49" t="s">
        <v>117</v>
      </c>
      <c r="G26" s="50"/>
      <c r="H26" s="49" t="s">
        <v>118</v>
      </c>
      <c r="I26" s="49" t="s">
        <v>218</v>
      </c>
      <c r="J26" s="48" t="s">
        <v>31</v>
      </c>
      <c r="K26" s="48" t="s">
        <v>64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32</v>
      </c>
      <c r="C27" s="106">
        <v>24</v>
      </c>
      <c r="D27" s="106" t="s">
        <v>27</v>
      </c>
      <c r="E27" s="101" t="s">
        <v>194</v>
      </c>
      <c r="F27" s="101" t="s">
        <v>195</v>
      </c>
      <c r="G27" s="101"/>
      <c r="H27" s="107" t="s">
        <v>196</v>
      </c>
      <c r="I27" s="101" t="s">
        <v>197</v>
      </c>
      <c r="J27" s="106" t="s">
        <v>31</v>
      </c>
      <c r="K27" s="108" t="s">
        <v>180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57</v>
      </c>
      <c r="C28" s="56">
        <v>24</v>
      </c>
      <c r="D28" s="56" t="s">
        <v>28</v>
      </c>
      <c r="E28" s="6" t="s">
        <v>210</v>
      </c>
      <c r="F28" s="6" t="s">
        <v>167</v>
      </c>
      <c r="G28" s="12"/>
      <c r="H28" s="6" t="s">
        <v>211</v>
      </c>
      <c r="I28" s="6" t="s">
        <v>212</v>
      </c>
      <c r="J28" s="56" t="s">
        <v>31</v>
      </c>
      <c r="K28" s="111" t="s">
        <v>24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57</v>
      </c>
      <c r="C29" s="119">
        <v>24</v>
      </c>
      <c r="D29" s="119" t="s">
        <v>28</v>
      </c>
      <c r="E29" s="120" t="s">
        <v>90</v>
      </c>
      <c r="F29" s="120" t="s">
        <v>91</v>
      </c>
      <c r="G29" s="120"/>
      <c r="H29" s="120" t="s">
        <v>114</v>
      </c>
      <c r="I29" s="120" t="s">
        <v>115</v>
      </c>
      <c r="J29" s="119" t="s">
        <v>31</v>
      </c>
      <c r="K29" s="123" t="s">
        <v>24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57</v>
      </c>
      <c r="C30" s="6">
        <v>24</v>
      </c>
      <c r="D30" s="6" t="s">
        <v>28</v>
      </c>
      <c r="E30" s="6" t="s">
        <v>157</v>
      </c>
      <c r="F30" s="6" t="s">
        <v>158</v>
      </c>
      <c r="G30" s="12"/>
      <c r="H30" s="6" t="s">
        <v>159</v>
      </c>
      <c r="I30" s="6" t="s">
        <v>209</v>
      </c>
      <c r="J30" s="6" t="s">
        <v>31</v>
      </c>
      <c r="K30" s="6" t="s">
        <v>24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57</v>
      </c>
      <c r="C31" s="74">
        <v>24</v>
      </c>
      <c r="D31" s="74" t="s">
        <v>28</v>
      </c>
      <c r="E31" s="75" t="s">
        <v>70</v>
      </c>
      <c r="F31" s="75" t="s">
        <v>77</v>
      </c>
      <c r="G31" s="75"/>
      <c r="H31" s="76" t="s">
        <v>72</v>
      </c>
      <c r="I31" s="75" t="s">
        <v>111</v>
      </c>
      <c r="J31" s="74" t="s">
        <v>31</v>
      </c>
      <c r="K31" s="74" t="s">
        <v>63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57</v>
      </c>
      <c r="C32" s="6">
        <v>24</v>
      </c>
      <c r="D32" s="6" t="s">
        <v>28</v>
      </c>
      <c r="E32" s="8" t="s">
        <v>90</v>
      </c>
      <c r="F32" s="8" t="s">
        <v>91</v>
      </c>
      <c r="G32" s="8"/>
      <c r="H32" s="8" t="s">
        <v>131</v>
      </c>
      <c r="I32" s="8" t="s">
        <v>177</v>
      </c>
      <c r="J32" s="6" t="s">
        <v>31</v>
      </c>
      <c r="K32" s="6" t="s">
        <v>130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57</v>
      </c>
      <c r="C33" s="64">
        <v>24</v>
      </c>
      <c r="D33" s="64" t="s">
        <v>28</v>
      </c>
      <c r="E33" s="65" t="s">
        <v>90</v>
      </c>
      <c r="F33" s="65" t="s">
        <v>91</v>
      </c>
      <c r="G33" s="65"/>
      <c r="H33" s="65" t="s">
        <v>128</v>
      </c>
      <c r="I33" s="65" t="s">
        <v>178</v>
      </c>
      <c r="J33" s="64" t="s">
        <v>31</v>
      </c>
      <c r="K33" s="64" t="s">
        <v>126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57</v>
      </c>
      <c r="C34" s="48">
        <v>24</v>
      </c>
      <c r="D34" s="48" t="s">
        <v>28</v>
      </c>
      <c r="E34" s="49" t="s">
        <v>116</v>
      </c>
      <c r="F34" s="49" t="s">
        <v>117</v>
      </c>
      <c r="G34" s="50"/>
      <c r="H34" s="49" t="s">
        <v>118</v>
      </c>
      <c r="I34" s="49" t="s">
        <v>218</v>
      </c>
      <c r="J34" s="48" t="s">
        <v>31</v>
      </c>
      <c r="K34" s="48" t="s">
        <v>64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57</v>
      </c>
      <c r="C35" s="101">
        <v>24</v>
      </c>
      <c r="D35" s="101" t="s">
        <v>28</v>
      </c>
      <c r="E35" s="101" t="s">
        <v>194</v>
      </c>
      <c r="F35" s="101" t="s">
        <v>195</v>
      </c>
      <c r="G35" s="101"/>
      <c r="H35" s="107" t="s">
        <v>196</v>
      </c>
      <c r="I35" s="101" t="s">
        <v>197</v>
      </c>
      <c r="J35" s="101" t="s">
        <v>31</v>
      </c>
      <c r="K35" s="101" t="s">
        <v>180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67</v>
      </c>
      <c r="C36" s="6">
        <v>24</v>
      </c>
      <c r="D36" s="6" t="s">
        <v>22</v>
      </c>
      <c r="E36" s="8" t="s">
        <v>71</v>
      </c>
      <c r="F36" s="8" t="s">
        <v>81</v>
      </c>
      <c r="G36" s="16"/>
      <c r="H36" s="8" t="s">
        <v>79</v>
      </c>
      <c r="I36" s="8"/>
      <c r="J36" s="6" t="s">
        <v>68</v>
      </c>
      <c r="K36" s="6" t="s">
        <v>24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45</v>
      </c>
      <c r="C37" s="6">
        <v>24</v>
      </c>
      <c r="D37" s="6" t="s">
        <v>22</v>
      </c>
      <c r="E37" s="6" t="s">
        <v>166</v>
      </c>
      <c r="F37" s="6" t="s">
        <v>167</v>
      </c>
      <c r="G37" s="6"/>
      <c r="H37" s="98" t="s">
        <v>168</v>
      </c>
      <c r="I37" s="6" t="s">
        <v>165</v>
      </c>
      <c r="J37" s="6" t="s">
        <v>31</v>
      </c>
      <c r="K37" s="6" t="s">
        <v>136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43</v>
      </c>
      <c r="C38" s="6">
        <v>72</v>
      </c>
      <c r="D38" s="6" t="s">
        <v>22</v>
      </c>
      <c r="E38" s="6" t="s">
        <v>124</v>
      </c>
      <c r="F38" s="98" t="s">
        <v>192</v>
      </c>
      <c r="G38" s="12"/>
      <c r="H38" s="6" t="s">
        <v>193</v>
      </c>
      <c r="I38" s="6" t="s">
        <v>191</v>
      </c>
      <c r="J38" s="6" t="s">
        <v>31</v>
      </c>
      <c r="K38" s="6" t="s">
        <v>24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36</v>
      </c>
      <c r="C39" s="6">
        <v>40</v>
      </c>
      <c r="D39" s="6" t="s">
        <v>37</v>
      </c>
      <c r="E39" s="6" t="s">
        <v>203</v>
      </c>
      <c r="F39" s="6" t="s">
        <v>204</v>
      </c>
      <c r="G39" s="12"/>
      <c r="H39" s="6" t="s">
        <v>205</v>
      </c>
      <c r="I39" s="6" t="s">
        <v>206</v>
      </c>
      <c r="J39" s="6" t="s">
        <v>21</v>
      </c>
      <c r="K39" s="6" t="s">
        <v>24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36</v>
      </c>
      <c r="C40" s="6">
        <v>40</v>
      </c>
      <c r="D40" s="6" t="s">
        <v>37</v>
      </c>
      <c r="E40" s="6" t="s">
        <v>214</v>
      </c>
      <c r="F40" s="6" t="s">
        <v>215</v>
      </c>
      <c r="G40" s="12"/>
      <c r="H40" s="6" t="s">
        <v>216</v>
      </c>
      <c r="I40" s="6" t="s">
        <v>213</v>
      </c>
      <c r="J40" s="6" t="s">
        <v>21</v>
      </c>
      <c r="K40" s="6" t="s">
        <v>24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36</v>
      </c>
      <c r="C41" s="6">
        <v>40</v>
      </c>
      <c r="D41" s="6" t="s">
        <v>37</v>
      </c>
      <c r="E41" s="6" t="s">
        <v>200</v>
      </c>
      <c r="F41" s="6" t="s">
        <v>202</v>
      </c>
      <c r="G41" s="12"/>
      <c r="H41" s="6" t="s">
        <v>201</v>
      </c>
      <c r="I41" s="6" t="s">
        <v>207</v>
      </c>
      <c r="J41" s="6" t="s">
        <v>21</v>
      </c>
      <c r="K41" s="6" t="s">
        <v>24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46</v>
      </c>
      <c r="C42" s="6">
        <v>24</v>
      </c>
      <c r="D42" s="6" t="s">
        <v>22</v>
      </c>
      <c r="E42" s="6" t="s">
        <v>147</v>
      </c>
      <c r="F42" s="6" t="s">
        <v>148</v>
      </c>
      <c r="G42" s="6"/>
      <c r="H42" s="98" t="s">
        <v>149</v>
      </c>
      <c r="I42" s="110" t="s">
        <v>150</v>
      </c>
      <c r="J42" s="6" t="s">
        <v>21</v>
      </c>
      <c r="K42" s="6" t="s">
        <v>24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39</v>
      </c>
      <c r="C43" s="6">
        <v>16</v>
      </c>
      <c r="D43" s="6" t="s">
        <v>27</v>
      </c>
      <c r="E43" s="6" t="s">
        <v>183</v>
      </c>
      <c r="F43" s="6" t="s">
        <v>184</v>
      </c>
      <c r="G43" s="6"/>
      <c r="H43" s="98" t="s">
        <v>185</v>
      </c>
      <c r="I43" s="6" t="s">
        <v>186</v>
      </c>
      <c r="J43" s="6" t="s">
        <v>31</v>
      </c>
      <c r="K43" s="6" t="s">
        <v>24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50</v>
      </c>
      <c r="C44" s="90">
        <v>24</v>
      </c>
      <c r="D44" s="90" t="s">
        <v>37</v>
      </c>
      <c r="E44" s="91" t="s">
        <v>90</v>
      </c>
      <c r="F44" s="91" t="s">
        <v>91</v>
      </c>
      <c r="G44" s="92"/>
      <c r="H44" s="91" t="s">
        <v>92</v>
      </c>
      <c r="I44" s="91" t="s">
        <v>96</v>
      </c>
      <c r="J44" s="90" t="s">
        <v>31</v>
      </c>
      <c r="K44" s="90" t="s">
        <v>24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132</v>
      </c>
      <c r="C45" s="2">
        <v>40</v>
      </c>
      <c r="D45" s="2" t="s">
        <v>37</v>
      </c>
      <c r="E45" s="86" t="s">
        <v>133</v>
      </c>
      <c r="F45" s="87" t="s">
        <v>134</v>
      </c>
      <c r="G45" s="87"/>
      <c r="H45" s="9" t="s">
        <v>135</v>
      </c>
      <c r="I45" s="127" t="s">
        <v>189</v>
      </c>
      <c r="J45" s="2" t="s">
        <v>31</v>
      </c>
      <c r="K45" s="4" t="s">
        <v>136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132</v>
      </c>
      <c r="C46" s="2">
        <v>40</v>
      </c>
      <c r="D46" s="2" t="s">
        <v>37</v>
      </c>
      <c r="E46" s="86" t="s">
        <v>133</v>
      </c>
      <c r="F46" s="87" t="s">
        <v>134</v>
      </c>
      <c r="G46" s="87"/>
      <c r="H46" s="9" t="s">
        <v>135</v>
      </c>
      <c r="I46" s="9" t="s">
        <v>189</v>
      </c>
      <c r="J46" s="2" t="s">
        <v>31</v>
      </c>
      <c r="K46" s="4" t="s">
        <v>136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132</v>
      </c>
      <c r="C47" s="2">
        <v>40</v>
      </c>
      <c r="D47" s="2" t="s">
        <v>37</v>
      </c>
      <c r="E47" s="86" t="s">
        <v>133</v>
      </c>
      <c r="F47" s="87" t="s">
        <v>134</v>
      </c>
      <c r="G47" s="87"/>
      <c r="H47" s="9" t="s">
        <v>135</v>
      </c>
      <c r="I47" s="9" t="s">
        <v>189</v>
      </c>
      <c r="J47" s="2" t="s">
        <v>31</v>
      </c>
      <c r="K47" s="4" t="s">
        <v>136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132</v>
      </c>
      <c r="C48" s="2">
        <v>40</v>
      </c>
      <c r="D48" s="2" t="s">
        <v>37</v>
      </c>
      <c r="E48" s="86" t="s">
        <v>133</v>
      </c>
      <c r="F48" s="87" t="s">
        <v>134</v>
      </c>
      <c r="G48" s="87"/>
      <c r="H48" s="9" t="s">
        <v>135</v>
      </c>
      <c r="I48" s="9" t="s">
        <v>189</v>
      </c>
      <c r="J48" s="2" t="s">
        <v>31</v>
      </c>
      <c r="K48" s="4" t="s">
        <v>136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132</v>
      </c>
      <c r="C49" s="2">
        <v>40</v>
      </c>
      <c r="D49" s="2" t="s">
        <v>37</v>
      </c>
      <c r="E49" s="86" t="s">
        <v>133</v>
      </c>
      <c r="F49" s="87" t="s">
        <v>134</v>
      </c>
      <c r="G49" s="87"/>
      <c r="H49" s="9" t="s">
        <v>135</v>
      </c>
      <c r="I49" s="9" t="s">
        <v>190</v>
      </c>
      <c r="J49" s="2" t="s">
        <v>31</v>
      </c>
      <c r="K49" s="4" t="s">
        <v>136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47</v>
      </c>
      <c r="C50" s="6">
        <v>16</v>
      </c>
      <c r="D50" s="6" t="s">
        <v>22</v>
      </c>
      <c r="E50" s="98" t="s">
        <v>151</v>
      </c>
      <c r="F50" s="6"/>
      <c r="G50" s="12"/>
      <c r="H50" s="6" t="s">
        <v>152</v>
      </c>
      <c r="I50" s="6" t="s">
        <v>153</v>
      </c>
      <c r="J50" s="6" t="s">
        <v>21</v>
      </c>
      <c r="K50" s="6" t="s">
        <v>24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53</v>
      </c>
      <c r="C51" s="6">
        <v>24</v>
      </c>
      <c r="D51" s="6" t="s">
        <v>37</v>
      </c>
      <c r="E51" s="8" t="s">
        <v>104</v>
      </c>
      <c r="F51" s="8" t="s">
        <v>105</v>
      </c>
      <c r="G51" s="8"/>
      <c r="H51" s="13" t="s">
        <v>106</v>
      </c>
      <c r="I51" s="8" t="s">
        <v>179</v>
      </c>
      <c r="J51" s="6" t="s">
        <v>31</v>
      </c>
      <c r="K51" s="6" t="s">
        <v>64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53</v>
      </c>
      <c r="C52" s="6">
        <v>24</v>
      </c>
      <c r="D52" s="6" t="s">
        <v>37</v>
      </c>
      <c r="E52" s="8" t="s">
        <v>100</v>
      </c>
      <c r="F52" s="8" t="s">
        <v>101</v>
      </c>
      <c r="G52" s="16"/>
      <c r="H52" s="8" t="s">
        <v>102</v>
      </c>
      <c r="I52" s="8" t="s">
        <v>103</v>
      </c>
      <c r="J52" s="6" t="s">
        <v>31</v>
      </c>
      <c r="K52" s="6" t="s">
        <v>24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54</v>
      </c>
      <c r="C53" s="90">
        <v>24</v>
      </c>
      <c r="D53" s="90" t="s">
        <v>37</v>
      </c>
      <c r="E53" s="91"/>
      <c r="F53" s="91" t="s">
        <v>87</v>
      </c>
      <c r="G53" s="91"/>
      <c r="H53" s="95" t="s">
        <v>88</v>
      </c>
      <c r="I53" s="91" t="s">
        <v>89</v>
      </c>
      <c r="J53" s="90" t="s">
        <v>31</v>
      </c>
      <c r="K53" s="90" t="s">
        <v>24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59</v>
      </c>
      <c r="C54" s="6">
        <v>24</v>
      </c>
      <c r="D54" s="6" t="s">
        <v>37</v>
      </c>
      <c r="E54" s="8" t="s">
        <v>104</v>
      </c>
      <c r="F54" s="8" t="s">
        <v>119</v>
      </c>
      <c r="G54" s="16"/>
      <c r="H54" s="8" t="s">
        <v>120</v>
      </c>
      <c r="I54" s="8" t="s">
        <v>217</v>
      </c>
      <c r="J54" s="6" t="s">
        <v>31</v>
      </c>
      <c r="K54" s="6" t="s">
        <v>24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58</v>
      </c>
      <c r="C55" s="6">
        <v>24</v>
      </c>
      <c r="D55" s="6" t="s">
        <v>37</v>
      </c>
      <c r="E55" s="8" t="s">
        <v>100</v>
      </c>
      <c r="F55" s="8" t="s">
        <v>121</v>
      </c>
      <c r="G55" s="16"/>
      <c r="H55" s="8" t="s">
        <v>102</v>
      </c>
      <c r="I55" s="8" t="s">
        <v>217</v>
      </c>
      <c r="J55" s="6" t="s">
        <v>31</v>
      </c>
      <c r="K55" s="6" t="s">
        <v>24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55</v>
      </c>
      <c r="C56" s="6">
        <v>24</v>
      </c>
      <c r="D56" s="6" t="s">
        <v>37</v>
      </c>
      <c r="E56" s="8" t="s">
        <v>86</v>
      </c>
      <c r="F56" s="8" t="s">
        <v>87</v>
      </c>
      <c r="G56" s="8"/>
      <c r="H56" s="13" t="s">
        <v>88</v>
      </c>
      <c r="I56" s="8" t="s">
        <v>198</v>
      </c>
      <c r="J56" s="6" t="s">
        <v>31</v>
      </c>
      <c r="K56" s="6" t="s">
        <v>24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82</v>
      </c>
      <c r="C57" s="6">
        <v>24</v>
      </c>
      <c r="D57" s="6" t="s">
        <v>37</v>
      </c>
      <c r="E57" s="29" t="s">
        <v>83</v>
      </c>
      <c r="F57" s="8" t="s">
        <v>84</v>
      </c>
      <c r="G57" s="8"/>
      <c r="H57" s="13" t="s">
        <v>85</v>
      </c>
      <c r="I57" s="30" t="s">
        <v>110</v>
      </c>
      <c r="J57" s="6" t="s">
        <v>31</v>
      </c>
      <c r="K57" s="23" t="s">
        <v>24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69</v>
      </c>
      <c r="C58" s="90">
        <v>24</v>
      </c>
      <c r="D58" s="90" t="s">
        <v>37</v>
      </c>
      <c r="E58" s="91"/>
      <c r="F58" s="91"/>
      <c r="G58" s="92"/>
      <c r="H58" s="91"/>
      <c r="I58" s="35" t="s">
        <v>187</v>
      </c>
      <c r="J58" s="90" t="s">
        <v>31</v>
      </c>
      <c r="K58" s="90" t="s">
        <v>24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76</v>
      </c>
      <c r="C59" s="2">
        <v>24</v>
      </c>
      <c r="D59" s="2" t="s">
        <v>37</v>
      </c>
      <c r="E59" s="87" t="s">
        <v>137</v>
      </c>
      <c r="F59" s="87" t="s">
        <v>138</v>
      </c>
      <c r="G59" s="87"/>
      <c r="H59" s="86" t="s">
        <v>139</v>
      </c>
      <c r="I59" s="87" t="s">
        <v>188</v>
      </c>
      <c r="J59" s="2" t="s">
        <v>31</v>
      </c>
      <c r="K59" s="2" t="s">
        <v>24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74</v>
      </c>
      <c r="C60" s="90">
        <v>24</v>
      </c>
      <c r="D60" s="90" t="s">
        <v>37</v>
      </c>
      <c r="E60" s="91"/>
      <c r="F60" s="91" t="s">
        <v>91</v>
      </c>
      <c r="G60" s="92"/>
      <c r="H60" s="91" t="s">
        <v>92</v>
      </c>
      <c r="I60" s="91" t="s">
        <v>199</v>
      </c>
      <c r="J60" s="90" t="s">
        <v>31</v>
      </c>
      <c r="K60" s="90" t="s">
        <v>24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40</v>
      </c>
      <c r="C61" s="6">
        <v>8</v>
      </c>
      <c r="D61" s="6" t="s">
        <v>27</v>
      </c>
      <c r="E61" s="98">
        <v>45667</v>
      </c>
      <c r="F61" s="13"/>
      <c r="G61" s="8"/>
      <c r="H61" s="98" t="s">
        <v>169</v>
      </c>
      <c r="I61" s="98" t="s">
        <v>170</v>
      </c>
      <c r="J61" s="6" t="s">
        <v>31</v>
      </c>
      <c r="K61" s="6" t="s">
        <v>140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40</v>
      </c>
      <c r="C62" s="6">
        <v>8</v>
      </c>
      <c r="D62" s="6" t="s">
        <v>27</v>
      </c>
      <c r="E62" s="98">
        <v>45681</v>
      </c>
      <c r="F62" s="98"/>
      <c r="G62" s="6"/>
      <c r="H62" s="98" t="s">
        <v>143</v>
      </c>
      <c r="I62" s="98" t="s">
        <v>144</v>
      </c>
      <c r="J62" s="6" t="s">
        <v>31</v>
      </c>
      <c r="K62" s="6" t="s">
        <v>64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42</v>
      </c>
      <c r="C63" s="6">
        <v>16</v>
      </c>
      <c r="D63" s="6" t="s">
        <v>27</v>
      </c>
      <c r="E63" s="8" t="s">
        <v>73</v>
      </c>
      <c r="F63" s="8"/>
      <c r="G63" s="8"/>
      <c r="H63" s="13"/>
      <c r="I63" s="13" t="s">
        <v>49</v>
      </c>
      <c r="J63" s="6" t="s">
        <v>38</v>
      </c>
      <c r="K63" s="6" t="s">
        <v>61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42</v>
      </c>
      <c r="C64" s="6">
        <v>16</v>
      </c>
      <c r="D64" s="6" t="s">
        <v>27</v>
      </c>
      <c r="E64" s="8" t="s">
        <v>73</v>
      </c>
      <c r="F64" s="8"/>
      <c r="G64" s="8"/>
      <c r="H64" s="13"/>
      <c r="I64" s="13" t="s">
        <v>49</v>
      </c>
      <c r="J64" s="6" t="s">
        <v>38</v>
      </c>
      <c r="K64" s="6" t="s">
        <v>61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41</v>
      </c>
      <c r="C65" s="6">
        <v>8</v>
      </c>
      <c r="D65" s="6" t="s">
        <v>27</v>
      </c>
      <c r="E65" s="13">
        <v>45548</v>
      </c>
      <c r="F65" s="13"/>
      <c r="G65" s="8"/>
      <c r="H65" s="97" t="s">
        <v>142</v>
      </c>
      <c r="I65" s="97" t="s">
        <v>155</v>
      </c>
      <c r="J65" s="6" t="s">
        <v>31</v>
      </c>
      <c r="K65" s="96" t="s">
        <v>141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41</v>
      </c>
      <c r="C66" s="6">
        <v>8</v>
      </c>
      <c r="D66" s="6" t="s">
        <v>27</v>
      </c>
      <c r="E66" s="13">
        <v>45545</v>
      </c>
      <c r="F66" s="13"/>
      <c r="G66" s="8"/>
      <c r="H66" s="13" t="s">
        <v>99</v>
      </c>
      <c r="I66" s="13" t="s">
        <v>154</v>
      </c>
      <c r="J66" s="6" t="s">
        <v>31</v>
      </c>
      <c r="K66" s="12" t="s">
        <v>64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расписание</vt:lpstr>
      <vt:lpstr>Лист1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Оксана</cp:lastModifiedBy>
  <cp:lastPrinted>2025-06-11T11:30:03Z</cp:lastPrinted>
  <dcterms:created xsi:type="dcterms:W3CDTF">2016-09-05T06:29:18Z</dcterms:created>
  <dcterms:modified xsi:type="dcterms:W3CDTF">2025-12-11T08:08:30Z</dcterms:modified>
</cp:coreProperties>
</file>